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40cbb873ce4b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Разбор" sheetId="1" r:id="R1324edd1dacb4a2b"/>
    <x:sheet xmlns:r="http://schemas.openxmlformats.org/officeDocument/2006/relationships" name="Ожидания" sheetId="2" r:id="R24e4615592bf4336"/>
    <x:sheet xmlns:r="http://schemas.openxmlformats.org/officeDocument/2006/relationships" name="Пример разбора" sheetId="3" r:id="R6f3268bc2db94f0d"/>
    <x:sheet xmlns:r="http://schemas.openxmlformats.org/officeDocument/2006/relationships" name="Пример ожиданий" sheetId="4" r:id="R30f83f29671c4550"/>
    <x:sheet xmlns:r="http://schemas.openxmlformats.org/officeDocument/2006/relationships" name="Как работать" sheetId="5" r:id="R1a05e855c1974a9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"/>
    <x:numFmt numFmtId="201" formatCode="yyyy-mm-dd hh:mm"/>
    <x:numFmt numFmtId="202" formatCode="@"/>
  </x:numFmts>
  <x:fonts count="5">
    <x:font>
      <x:sz val="11"/>
      <x:name val="Carlito"/>
    </x:font>
    <x:font>
      <x:sz val="10"/>
      <x:color rgb="FF17212D"/>
      <x:name val="Arial"/>
    </x:font>
    <x:font>
      <x:b/>
      <x:sz val="16"/>
      <x:color rgb="FF24344B"/>
      <x:name val="Arial"/>
    </x:font>
    <x:font>
      <x:b/>
      <x:sz val="10"/>
      <x:color rgb="FF17212D"/>
      <x:name val="Arial"/>
    </x:font>
    <x:font>
      <x:b/>
      <x:sz val="10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1F5FB"/>
      </x:patternFill>
    </x:fill>
    <x:fill>
      <x:patternFill patternType="solid">
        <x:fgColor rgb="FF24344B"/>
      </x:patternFill>
    </x:fill>
    <x:fill>
      <x:patternFill patternType="solid">
        <x:fgColor rgb="FFEDF2F1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 wrapText="1"/>
    </x:xf>
    <x:xf numFmtId="202" fontId="1" fillId="2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 wrapText="1"/>
    </x:xf>
    <x:xf numFmtId="202" fontId="1" fillId="4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8">
    <x:dxf>
      <x:font>
        <x:b/>
        <x:color rgb="FFA62216"/>
      </x:font>
      <x:fill>
        <x:patternFill patternType="solid">
          <x:bgColor rgb="FFFBE9E7"/>
        </x:patternFill>
      </x:fill>
    </x:dxf>
    <x:dxf>
      <x:font>
        <x:color rgb="FF7B4804"/>
      </x:font>
      <x:fill>
        <x:patternFill patternType="solid">
          <x:bgColor rgb="FFFFF1DA"/>
        </x:patternFill>
      </x:fill>
    </x:dxf>
    <x:dxf>
      <x:fill>
        <x:patternFill patternType="solid">
          <x:bgColor rgb="FFFFF1DA"/>
        </x:patternFill>
      </x:fill>
    </x:dxf>
    <x:dxf>
      <x:font>
        <x:color rgb="FF7B4804"/>
      </x:font>
      <x:fill>
        <x:patternFill patternType="solid">
          <x:bgColor rgb="FFFFF1DA"/>
        </x:patternFill>
      </x:fill>
    </x:dxf>
    <x:dxf>
      <x:font>
        <x:b/>
        <x:color rgb="FFA62216"/>
      </x:font>
      <x:fill>
        <x:patternFill patternType="solid">
          <x:bgColor rgb="FFFBE9E7"/>
        </x:patternFill>
      </x:fill>
    </x:dxf>
    <x:dxf>
      <x:font>
        <x:color rgb="FF7B4804"/>
      </x:font>
      <x:fill>
        <x:patternFill patternType="solid">
          <x:bgColor rgb="FFFFF1DA"/>
        </x:patternFill>
      </x:fill>
    </x:dxf>
    <x:dxf>
      <x:fill>
        <x:patternFill patternType="solid">
          <x:bgColor rgb="FFFFF1DA"/>
        </x:patternFill>
      </x:fill>
    </x:dxf>
    <x:dxf>
      <x:font>
        <x:color rgb="FF7B4804"/>
      </x:font>
      <x:fill>
        <x:patternFill patternType="solid">
          <x:bgColor rgb="FFFFF1DA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7f274a0f4a40df" /><Relationship Type="http://schemas.openxmlformats.org/officeDocument/2006/relationships/theme" Target="/xl/theme/theme1.xml" Id="Ra2bcd6c1c88d4e0b" /><Relationship Type="http://schemas.openxmlformats.org/officeDocument/2006/relationships/sharedStrings" Target="/xl/sharedStrings.xml" Id="R3f8a5ad1d15b427a" /><Relationship Type="http://schemas.openxmlformats.org/officeDocument/2006/relationships/worksheet" Target="/xl/worksheets/sheet1.xml" Id="R1324edd1dacb4a2b" /><Relationship Type="http://schemas.openxmlformats.org/officeDocument/2006/relationships/worksheet" Target="/xl/worksheets/sheet2.xml" Id="R24e4615592bf4336" /><Relationship Type="http://schemas.openxmlformats.org/officeDocument/2006/relationships/worksheet" Target="/xl/worksheets/sheet3.xml" Id="R6f3268bc2db94f0d" /><Relationship Type="http://schemas.openxmlformats.org/officeDocument/2006/relationships/worksheet" Target="/xl/worksheets/sheet4.xml" Id="R30f83f29671c4550" /><Relationship Type="http://schemas.openxmlformats.org/officeDocument/2006/relationships/worksheet" Target="/xl/worksheets/sheet5.xml" Id="R1a05e855c1974a98" /></Relationships>
</file>

<file path=xl/tables/table1.xml><?xml version="1.0" encoding="utf-8"?>
<x:table xmlns:x="http://schemas.openxmlformats.org/spreadsheetml/2006/main" id="1" name="ReturnUnits" displayName="ReturnUnits" ref="A10:R60" headerRowCount="1" totalsRowCount="0" totalsRowShown="0">
  <x:tableColumns count="18">
    <x:tableColumn id="1" name="ID единицы"/>
    <x:tableColumn id="2" name="ID места"/>
    <x:tableColumn id="3" name="Факт, шт."/>
    <x:tableColumn id="4" name="Признак на единице"/>
    <x:tableColumn id="5" name="Товар и вариант"/>
    <x:tableColumn id="6" name="ID ожидания"/>
    <x:tableColumn id="7" name="Владелец по основанию"/>
    <x:tableColumn id="8" name="Кандидаты"/>
    <x:tableColumn id="9" name="Решение о связи"/>
    <x:tableColumn id="10" name="Основание и снимок"/>
    <x:tableColumn id="11" name="Проверил"/>
    <x:tableColumn id="12" name="Время проверки"/>
    <x:tableColumn id="13" name="Место изоляции"/>
    <x:tableColumn id="14" name="Следующее действие"/>
    <x:tableColumn id="15" name="Исполнитель"/>
    <x:tableColumn id="16" name="Контроль к"/>
    <x:tableColumn id="17" name="Проверка ID"/>
    <x:tableColumn id="18" name="Готовность записи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ExpectedReturns" displayName="ExpectedReturns" ref="A10:O40" headerRowCount="1" totalsRowCount="0" totalsRowShown="0">
  <x:tableColumns count="15">
    <x:tableColumn id="1" name="ID ожидания"/>
    <x:tableColumn id="2" name="Площадка и схема"/>
    <x:tableColumn id="3" name="Кабинет"/>
    <x:tableColumn id="4" name="ID возврата"/>
    <x:tableColumn id="5" name="ID заказа"/>
    <x:tableColumn id="6" name="Отправление / стикер"/>
    <x:tableColumn id="7" name="Товар и вариант"/>
    <x:tableColumn id="8" name="Владелец"/>
    <x:tableColumn id="9" name="Ожидается всего, шт."/>
    <x:tableColumn id="10" name="Принято ранее, шт."/>
    <x:tableColumn id="11" name="Связано сейчас, шт."/>
    <x:tableColumn id="12" name="Не связано, шт."/>
    <x:tableColumn id="13" name="Источник и дата"/>
    <x:tableColumn id="14" name="Полнота источника"/>
    <x:tableColumn id="15" name="Сверка количества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DemoUnits" displayName="DemoUnits" ref="A10:R60" headerRowCount="1" totalsRowCount="0" totalsRowShown="0">
  <x:tableColumns count="18">
    <x:tableColumn id="1" name="ID единицы"/>
    <x:tableColumn id="2" name="ID места"/>
    <x:tableColumn id="3" name="Факт, шт."/>
    <x:tableColumn id="4" name="Признак на единице"/>
    <x:tableColumn id="5" name="Товар и вариант"/>
    <x:tableColumn id="6" name="ID ожидания"/>
    <x:tableColumn id="7" name="Владелец по основанию"/>
    <x:tableColumn id="8" name="Кандидаты"/>
    <x:tableColumn id="9" name="Решение о связи"/>
    <x:tableColumn id="10" name="Основание и снимок"/>
    <x:tableColumn id="11" name="Проверил"/>
    <x:tableColumn id="12" name="Время проверки"/>
    <x:tableColumn id="13" name="Место изоляции"/>
    <x:tableColumn id="14" name="Следующее действие"/>
    <x:tableColumn id="15" name="Исполнитель"/>
    <x:tableColumn id="16" name="Контроль к"/>
    <x:tableColumn id="17" name="Проверка ID"/>
    <x:tableColumn id="18" name="Готовность записи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DemoExpected" displayName="DemoExpected" ref="A10:O40" headerRowCount="1" totalsRowCount="0" totalsRowShown="0">
  <x:tableColumns count="15">
    <x:tableColumn id="1" name="ID ожидания"/>
    <x:tableColumn id="2" name="Площадка и схема"/>
    <x:tableColumn id="3" name="Кабинет"/>
    <x:tableColumn id="4" name="ID возврата"/>
    <x:tableColumn id="5" name="ID заказа"/>
    <x:tableColumn id="6" name="Отправление / стикер"/>
    <x:tableColumn id="7" name="Товар и вариант"/>
    <x:tableColumn id="8" name="Владелец"/>
    <x:tableColumn id="9" name="Ожидается всего, шт."/>
    <x:tableColumn id="10" name="Принято ранее, шт."/>
    <x:tableColumn id="11" name="Связано сейчас, шт."/>
    <x:tableColumn id="12" name="Не связано, шт."/>
    <x:tableColumn id="13" name="Источник и дата"/>
    <x:tableColumn id="14" name="Полнота источника"/>
    <x:tableColumn id="15" name="Сверка количества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7802fc6c8cb04761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46d129ad29a4403e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95e8d50766814ceb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c5736603f5ea460e" /></Relationships>
</file>

<file path=xl/worksheets/sheet1.xml><?xml version="1.0" encoding="utf-8"?>
<x:worksheet xmlns:x="http://schemas.openxmlformats.org/spreadsheetml/2006/main">
  <x:sheetPr>
    <x:tabColor rgb="FF24344B"/>
  </x:sheetPr>
  <x:sheetViews>
    <x:sheetView showGridLines="0" workbookViewId="0">
      <x:pane xSplit="2" ySplit="10" topLeftCell="C11" activePane="bottomRight" state="frozen"/>
    </x:sheetView>
  </x:sheetViews>
  <x:sheetFormatPr defaultRowHeight="15"/>
  <x:cols>
    <x:col min="1" max="1" width="19" hidden="0" customWidth="1"/>
    <x:col min="2" max="2" width="16" hidden="0" customWidth="1"/>
    <x:col min="3" max="3" width="12" hidden="0" customWidth="1"/>
    <x:col min="4" max="4" width="29" hidden="0" customWidth="1"/>
    <x:col min="5" max="5" width="23" hidden="0" customWidth="1"/>
    <x:col min="6" max="6" width="18" hidden="0" customWidth="1"/>
    <x:col min="7" max="7" width="24" hidden="0" customWidth="1"/>
    <x:col min="8" max="8" width="26" hidden="0" customWidth="1"/>
    <x:col min="9" max="9" width="21" hidden="0" customWidth="1"/>
    <x:col min="10" max="10" width="36" hidden="0" customWidth="1"/>
    <x:col min="11" max="11" width="19" hidden="0" customWidth="1"/>
    <x:col min="12" max="12" width="23" hidden="0" customWidth="1"/>
    <x:col min="13" max="13" width="19" hidden="0" customWidth="1"/>
    <x:col min="14" max="14" width="37" hidden="0" customWidth="1"/>
    <x:col min="15" max="15" width="22" hidden="0" customWidth="1"/>
    <x:col min="16" max="16" width="23" hidden="0" customWidth="1"/>
    <x:col min="17" max="17" width="18" hidden="0" customWidth="1"/>
    <x:col min="18" max="18" width="29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</x:row>
    <x:row r="2" ht="30" customHeight="1">
      <x:c r="A2" s="3" t="str">
        <x:v>Разбор смешанной возвратной поставки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</x:row>
    <x:row r="3" ht="25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</x:row>
    <x:row r="4" ht="25" customHeight="1">
      <x:c r="A4" s="2" t="str">
        <x:v>Поставка</x:v>
      </x:c>
      <x:c r="B4" s="15"/>
      <x:c r="C4" s="2"/>
      <x:c r="D4" s="2" t="str">
        <x:v>По описи, шт.</x:v>
      </x:c>
      <x:c r="E4" s="4"/>
      <x:c r="F4" s="2"/>
      <x:c r="G4" s="2"/>
      <x:c r="H4" s="2"/>
      <x:c r="I4" s="2"/>
      <x:c r="J4" s="2" t="str">
        <x:v>Часовой пояс</x:v>
      </x:c>
      <x:c r="K4" s="4"/>
      <x:c r="L4" s="2"/>
      <x:c r="M4" s="2"/>
      <x:c r="N4" s="2"/>
      <x:c r="O4" s="2"/>
      <x:c r="P4" s="2"/>
      <x:c r="Q4" s="2"/>
      <x:c r="R4" s="2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</x:row>
    <x:row r="6" ht="25" customHeight="1">
      <x:c r="A6" s="2" t="str">
        <x:v>Введено, шт.</x:v>
      </x:c>
      <x:c r="B6" s="2" t="n">
        <x:f>SUM(C11:C60)</x:f>
        <x:v>0</x:v>
      </x:c>
      <x:c r="C6" s="2"/>
      <x:c r="D6" s="2" t="str">
        <x:v>Связано, шт.</x:v>
      </x:c>
      <x:c r="E6" s="2" t="n">
        <x:f>SUMIFS(C11:C60,R11:R60,"Связь подтверждена")</x:f>
        <x:v>0</x:v>
      </x:c>
      <x:c r="F6" s="2"/>
      <x:c r="G6" s="2" t="str">
        <x:v>Без связи, шт.</x:v>
      </x:c>
      <x:c r="H6" s="2" t="n">
        <x:f>B6-E6</x:f>
        <x:v>0</x:v>
      </x:c>
      <x:c r="I6" s="2"/>
      <x:c r="J6" s="2" t="str">
        <x:v>Повторных ID</x:v>
      </x:c>
      <x:c r="K6" s="2" t="n">
        <x:f>COUNTIFS(Q11:Q60,"Повтор ID")</x:f>
        <x:v>0</x:v>
      </x:c>
      <x:c r="L6" s="2"/>
      <x:c r="M6" s="2"/>
      <x:c r="N6" s="2"/>
      <x:c r="O6" s="2"/>
      <x:c r="P6" s="2"/>
      <x:c r="Q6" s="2"/>
      <x:c r="R6" s="2"/>
    </x:row>
    <x:row r="7" ht="25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</x:row>
    <x:row r="8" ht="28" customHeight="1">
      <x:c r="A8" s="5" t="str">
        <x:f>IF(B4="","Заполните ID поставки",IF(NOT(ISNUMBER(E4)),"Заполните факт по описи",IF(K4="","Укажите часовой пояс",IF(B6&lt;&gt;E4,"Сверьте опись и строки",IF(K6&gt;0,"Устраните повтор ID",IF(H6&gt;0,"Разбор продолжается. Есть неизвестные",IF(COUNTIFS('Ожидания'!N11:N40,"Проверьте данные")&gt;0,"Проверьте строки ожиданий",IF(COUNTIFS('Ожидания'!O11:O40,"Нужен разбор")&gt;0,"Связи восстановлены. Разберите расхождения","Связи восстановлены. Осмотр отдельно"))))))))</x:f>
        <x:v>Заполните ID поставки</x:v>
      </x:c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</x:row>
    <x:row r="9" ht="25" customHeight="1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</x:row>
    <x:row r="10" ht="44" customHeight="1">
      <x:c r="A10" s="9" t="str">
        <x:v>ID единицы</x:v>
      </x:c>
      <x:c r="B10" s="9" t="str">
        <x:v>ID места</x:v>
      </x:c>
      <x:c r="C10" s="9" t="str">
        <x:v>Факт, шт.</x:v>
      </x:c>
      <x:c r="D10" s="9" t="str">
        <x:v>Признак на единице</x:v>
      </x:c>
      <x:c r="E10" s="9" t="str">
        <x:v>Товар и вариант</x:v>
      </x:c>
      <x:c r="F10" s="9" t="str">
        <x:v>ID ожидания</x:v>
      </x:c>
      <x:c r="G10" s="9" t="str">
        <x:v>Владелец по основанию</x:v>
      </x:c>
      <x:c r="H10" s="9" t="str">
        <x:v>Кандидаты</x:v>
      </x:c>
      <x:c r="I10" s="9" t="str">
        <x:v>Решение о связи</x:v>
      </x:c>
      <x:c r="J10" s="9" t="str">
        <x:v>Основание и снимок</x:v>
      </x:c>
      <x:c r="K10" s="9" t="str">
        <x:v>Проверил</x:v>
      </x:c>
      <x:c r="L10" s="9" t="str">
        <x:v>Время проверки</x:v>
      </x:c>
      <x:c r="M10" s="9" t="str">
        <x:v>Место изоляции</x:v>
      </x:c>
      <x:c r="N10" s="9" t="str">
        <x:v>Следующее действие</x:v>
      </x:c>
      <x:c r="O10" s="9" t="str">
        <x:v>Исполнитель</x:v>
      </x:c>
      <x:c r="P10" s="9" t="str">
        <x:v>Контроль к</x:v>
      </x:c>
      <x:c r="Q10" s="9" t="str">
        <x:v>Проверка ID</x:v>
      </x:c>
      <x:c r="R10" s="9" t="str">
        <x:v>Готовность записи</x:v>
      </x:c>
    </x:row>
    <x:row r="11" ht="54" customHeight="1">
      <x:c r="A11" s="16"/>
      <x:c r="B11" s="16"/>
      <x:c r="C11" s="13"/>
      <x:c r="D11" s="16"/>
      <x:c r="E11" s="16"/>
      <x:c r="F11" s="16"/>
      <x:c r="G11" s="17" t="str">
        <x:f>IF(OR(A11="",F11="",I11&lt;&gt;"Подтверждено"),"",IF(COUNTIFS('Ожидания'!$A$11:$A$40,F11)&lt;&gt;1,"Проверьте ID ожидания",IF(INDEX('Ожидания'!$H$11:$H$40,MATCH(F11,'Ожидания'!$A$11:$A$40,0))="","",INDEX('Ожидания'!$H$11:$H$40,MATCH(F11,'Ожидания'!$A$11:$A$40,0)))))</x:f>
      </x:c>
      <x:c r="H11" s="16"/>
      <x:c r="I11" s="16"/>
      <x:c r="J11" s="16"/>
      <x:c r="K11" s="16"/>
      <x:c r="L11" s="14"/>
      <x:c r="M11" s="11"/>
      <x:c r="N11" s="11"/>
      <x:c r="O11" s="11"/>
      <x:c r="P11" s="14"/>
      <x:c r="Q11" s="12" t="str">
        <x:f>IF(A11="","",IF(COUNTIFS($A$11:$A$60,A11)&gt;1,"Повтор ID","Уникально"))</x:f>
      </x:c>
      <x:c r="R11" s="12" t="str">
        <x:f>IF(A11="","",IF(OR(B11="",C11&lt;&gt;1,D11="",E11="",M11=""),"Дополните опись",IF(Q11="Повтор ID","Повтор ID",IF(I11="Подтверждено",IF(OR(F11="",G11="",G11="Проверьте ID ожидания",J11="",K11="",L11="",COUNTIFS('Ожидания'!$A$11:$A$40,F11,'Ожидания'!$N$11:$N$40,"Основание заполнено")&lt;&gt;1,COUNTIFS('Ожидания'!$A$11:$A$40,F11,'Ожидания'!$G$11:$G$40,E11)&lt;&gt;1),"Не хватает основания","Связь подтверждена"),IF(OR(N11="",O11="",P11=""),"Назначьте разбор","Ожидает решения")))))</x:f>
      </x:c>
    </x:row>
    <x:row r="12" ht="54" customHeight="1">
      <x:c r="A12" s="16"/>
      <x:c r="B12" s="16"/>
      <x:c r="C12" s="13"/>
      <x:c r="D12" s="16"/>
      <x:c r="E12" s="16"/>
      <x:c r="F12" s="16"/>
      <x:c r="G12" s="17" t="str">
        <x:f>IF(OR(A12="",F12="",I12&lt;&gt;"Подтверждено"),"",IF(COUNTIFS('Ожидания'!$A$11:$A$40,F12)&lt;&gt;1,"Проверьте ID ожидания",IF(INDEX('Ожидания'!$H$11:$H$40,MATCH(F12,'Ожидания'!$A$11:$A$40,0))="","",INDEX('Ожидания'!$H$11:$H$40,MATCH(F12,'Ожидания'!$A$11:$A$40,0)))))</x:f>
      </x:c>
      <x:c r="H12" s="16"/>
      <x:c r="I12" s="16"/>
      <x:c r="J12" s="16"/>
      <x:c r="K12" s="16"/>
      <x:c r="L12" s="14"/>
      <x:c r="M12" s="11"/>
      <x:c r="N12" s="11"/>
      <x:c r="O12" s="11"/>
      <x:c r="P12" s="14"/>
      <x:c r="Q12" s="12" t="str">
        <x:f>IF(A12="","",IF(COUNTIFS($A$11:$A$60,A12)&gt;1,"Повтор ID","Уникально"))</x:f>
      </x:c>
      <x:c r="R12" s="12" t="str">
        <x:f>IF(A12="","",IF(OR(B12="",C12&lt;&gt;1,D12="",E12="",M12=""),"Дополните опись",IF(Q12="Повтор ID","Повтор ID",IF(I12="Подтверждено",IF(OR(F12="",G12="",G12="Проверьте ID ожидания",J12="",K12="",L12="",COUNTIFS('Ожидания'!$A$11:$A$40,F12,'Ожидания'!$N$11:$N$40,"Основание заполнено")&lt;&gt;1,COUNTIFS('Ожидания'!$A$11:$A$40,F12,'Ожидания'!$G$11:$G$40,E12)&lt;&gt;1),"Не хватает основания","Связь подтверждена"),IF(OR(N12="",O12="",P12=""),"Назначьте разбор","Ожидает решения")))))</x:f>
      </x:c>
    </x:row>
    <x:row r="13" ht="54" customHeight="1">
      <x:c r="A13" s="16"/>
      <x:c r="B13" s="16"/>
      <x:c r="C13" s="13"/>
      <x:c r="D13" s="16"/>
      <x:c r="E13" s="16"/>
      <x:c r="F13" s="16"/>
      <x:c r="G13" s="17" t="str">
        <x:f>IF(OR(A13="",F13="",I13&lt;&gt;"Подтверждено"),"",IF(COUNTIFS('Ожидания'!$A$11:$A$40,F13)&lt;&gt;1,"Проверьте ID ожидания",IF(INDEX('Ожидания'!$H$11:$H$40,MATCH(F13,'Ожидания'!$A$11:$A$40,0))="","",INDEX('Ожидания'!$H$11:$H$40,MATCH(F13,'Ожидания'!$A$11:$A$40,0)))))</x:f>
      </x:c>
      <x:c r="H13" s="16"/>
      <x:c r="I13" s="16"/>
      <x:c r="J13" s="16"/>
      <x:c r="K13" s="16"/>
      <x:c r="L13" s="14"/>
      <x:c r="M13" s="11"/>
      <x:c r="N13" s="11"/>
      <x:c r="O13" s="11"/>
      <x:c r="P13" s="14"/>
      <x:c r="Q13" s="12" t="str">
        <x:f>IF(A13="","",IF(COUNTIFS($A$11:$A$60,A13)&gt;1,"Повтор ID","Уникально"))</x:f>
      </x:c>
      <x:c r="R13" s="12" t="str">
        <x:f>IF(A13="","",IF(OR(B13="",C13&lt;&gt;1,D13="",E13="",M13=""),"Дополните опись",IF(Q13="Повтор ID","Повтор ID",IF(I13="Подтверждено",IF(OR(F13="",G13="",G13="Проверьте ID ожидания",J13="",K13="",L13="",COUNTIFS('Ожидания'!$A$11:$A$40,F13,'Ожидания'!$N$11:$N$40,"Основание заполнено")&lt;&gt;1,COUNTIFS('Ожидания'!$A$11:$A$40,F13,'Ожидания'!$G$11:$G$40,E13)&lt;&gt;1),"Не хватает основания","Связь подтверждена"),IF(OR(N13="",O13="",P13=""),"Назначьте разбор","Ожидает решения")))))</x:f>
      </x:c>
    </x:row>
    <x:row r="14" ht="54" customHeight="1">
      <x:c r="A14" s="16"/>
      <x:c r="B14" s="16"/>
      <x:c r="C14" s="13"/>
      <x:c r="D14" s="16"/>
      <x:c r="E14" s="16"/>
      <x:c r="F14" s="16"/>
      <x:c r="G14" s="17" t="str">
        <x:f>IF(OR(A14="",F14="",I14&lt;&gt;"Подтверждено"),"",IF(COUNTIFS('Ожидания'!$A$11:$A$40,F14)&lt;&gt;1,"Проверьте ID ожидания",IF(INDEX('Ожидания'!$H$11:$H$40,MATCH(F14,'Ожидания'!$A$11:$A$40,0))="","",INDEX('Ожидания'!$H$11:$H$40,MATCH(F14,'Ожидания'!$A$11:$A$40,0)))))</x:f>
      </x:c>
      <x:c r="H14" s="16"/>
      <x:c r="I14" s="16"/>
      <x:c r="J14" s="16"/>
      <x:c r="K14" s="16"/>
      <x:c r="L14" s="14"/>
      <x:c r="M14" s="11"/>
      <x:c r="N14" s="11"/>
      <x:c r="O14" s="11"/>
      <x:c r="P14" s="14"/>
      <x:c r="Q14" s="12" t="str">
        <x:f>IF(A14="","",IF(COUNTIFS($A$11:$A$60,A14)&gt;1,"Повтор ID","Уникально"))</x:f>
      </x:c>
      <x:c r="R14" s="12" t="str">
        <x:f>IF(A14="","",IF(OR(B14="",C14&lt;&gt;1,D14="",E14="",M14=""),"Дополните опись",IF(Q14="Повтор ID","Повтор ID",IF(I14="Подтверждено",IF(OR(F14="",G14="",G14="Проверьте ID ожидания",J14="",K14="",L14="",COUNTIFS('Ожидания'!$A$11:$A$40,F14,'Ожидания'!$N$11:$N$40,"Основание заполнено")&lt;&gt;1,COUNTIFS('Ожидания'!$A$11:$A$40,F14,'Ожидания'!$G$11:$G$40,E14)&lt;&gt;1),"Не хватает основания","Связь подтверждена"),IF(OR(N14="",O14="",P14=""),"Назначьте разбор","Ожидает решения")))))</x:f>
      </x:c>
    </x:row>
    <x:row r="15" ht="54" customHeight="1">
      <x:c r="A15" s="16"/>
      <x:c r="B15" s="16"/>
      <x:c r="C15" s="13"/>
      <x:c r="D15" s="16"/>
      <x:c r="E15" s="16"/>
      <x:c r="F15" s="16"/>
      <x:c r="G15" s="17" t="str">
        <x:f>IF(OR(A15="",F15="",I15&lt;&gt;"Подтверждено"),"",IF(COUNTIFS('Ожидания'!$A$11:$A$40,F15)&lt;&gt;1,"Проверьте ID ожидания",IF(INDEX('Ожидания'!$H$11:$H$40,MATCH(F15,'Ожидания'!$A$11:$A$40,0))="","",INDEX('Ожидания'!$H$11:$H$40,MATCH(F15,'Ожидания'!$A$11:$A$40,0)))))</x:f>
      </x:c>
      <x:c r="H15" s="16"/>
      <x:c r="I15" s="16"/>
      <x:c r="J15" s="16"/>
      <x:c r="K15" s="16"/>
      <x:c r="L15" s="14"/>
      <x:c r="M15" s="11"/>
      <x:c r="N15" s="11"/>
      <x:c r="O15" s="11"/>
      <x:c r="P15" s="14"/>
      <x:c r="Q15" s="12" t="str">
        <x:f>IF(A15="","",IF(COUNTIFS($A$11:$A$60,A15)&gt;1,"Повтор ID","Уникально"))</x:f>
      </x:c>
      <x:c r="R15" s="12" t="str">
        <x:f>IF(A15="","",IF(OR(B15="",C15&lt;&gt;1,D15="",E15="",M15=""),"Дополните опись",IF(Q15="Повтор ID","Повтор ID",IF(I15="Подтверждено",IF(OR(F15="",G15="",G15="Проверьте ID ожидания",J15="",K15="",L15="",COUNTIFS('Ожидания'!$A$11:$A$40,F15,'Ожидания'!$N$11:$N$40,"Основание заполнено")&lt;&gt;1,COUNTIFS('Ожидания'!$A$11:$A$40,F15,'Ожидания'!$G$11:$G$40,E15)&lt;&gt;1),"Не хватает основания","Связь подтверждена"),IF(OR(N15="",O15="",P15=""),"Назначьте разбор","Ожидает решения")))))</x:f>
      </x:c>
    </x:row>
    <x:row r="16" ht="54" customHeight="1">
      <x:c r="A16" s="16"/>
      <x:c r="B16" s="16"/>
      <x:c r="C16" s="13"/>
      <x:c r="D16" s="16"/>
      <x:c r="E16" s="16"/>
      <x:c r="F16" s="16"/>
      <x:c r="G16" s="17" t="str">
        <x:f>IF(OR(A16="",F16="",I16&lt;&gt;"Подтверждено"),"",IF(COUNTIFS('Ожидания'!$A$11:$A$40,F16)&lt;&gt;1,"Проверьте ID ожидания",IF(INDEX('Ожидания'!$H$11:$H$40,MATCH(F16,'Ожидания'!$A$11:$A$40,0))="","",INDEX('Ожидания'!$H$11:$H$40,MATCH(F16,'Ожидания'!$A$11:$A$40,0)))))</x:f>
      </x:c>
      <x:c r="H16" s="16"/>
      <x:c r="I16" s="16"/>
      <x:c r="J16" s="16"/>
      <x:c r="K16" s="16"/>
      <x:c r="L16" s="14"/>
      <x:c r="M16" s="11"/>
      <x:c r="N16" s="11"/>
      <x:c r="O16" s="11"/>
      <x:c r="P16" s="14"/>
      <x:c r="Q16" s="12" t="str">
        <x:f>IF(A16="","",IF(COUNTIFS($A$11:$A$60,A16)&gt;1,"Повтор ID","Уникально"))</x:f>
      </x:c>
      <x:c r="R16" s="12" t="str">
        <x:f>IF(A16="","",IF(OR(B16="",C16&lt;&gt;1,D16="",E16="",M16=""),"Дополните опись",IF(Q16="Повтор ID","Повтор ID",IF(I16="Подтверждено",IF(OR(F16="",G16="",G16="Проверьте ID ожидания",J16="",K16="",L16="",COUNTIFS('Ожидания'!$A$11:$A$40,F16,'Ожидания'!$N$11:$N$40,"Основание заполнено")&lt;&gt;1,COUNTIFS('Ожидания'!$A$11:$A$40,F16,'Ожидания'!$G$11:$G$40,E16)&lt;&gt;1),"Не хватает основания","Связь подтверждена"),IF(OR(N16="",O16="",P16=""),"Назначьте разбор","Ожидает решения")))))</x:f>
      </x:c>
    </x:row>
    <x:row r="17" ht="54" customHeight="1">
      <x:c r="A17" s="16"/>
      <x:c r="B17" s="16"/>
      <x:c r="C17" s="13"/>
      <x:c r="D17" s="16"/>
      <x:c r="E17" s="16"/>
      <x:c r="F17" s="16"/>
      <x:c r="G17" s="17" t="str">
        <x:f>IF(OR(A17="",F17="",I17&lt;&gt;"Подтверждено"),"",IF(COUNTIFS('Ожидания'!$A$11:$A$40,F17)&lt;&gt;1,"Проверьте ID ожидания",IF(INDEX('Ожидания'!$H$11:$H$40,MATCH(F17,'Ожидания'!$A$11:$A$40,0))="","",INDEX('Ожидания'!$H$11:$H$40,MATCH(F17,'Ожидания'!$A$11:$A$40,0)))))</x:f>
      </x:c>
      <x:c r="H17" s="16"/>
      <x:c r="I17" s="16"/>
      <x:c r="J17" s="16"/>
      <x:c r="K17" s="16"/>
      <x:c r="L17" s="14"/>
      <x:c r="M17" s="11"/>
      <x:c r="N17" s="11"/>
      <x:c r="O17" s="11"/>
      <x:c r="P17" s="14"/>
      <x:c r="Q17" s="12" t="str">
        <x:f>IF(A17="","",IF(COUNTIFS($A$11:$A$60,A17)&gt;1,"Повтор ID","Уникально"))</x:f>
      </x:c>
      <x:c r="R17" s="12" t="str">
        <x:f>IF(A17="","",IF(OR(B17="",C17&lt;&gt;1,D17="",E17="",M17=""),"Дополните опись",IF(Q17="Повтор ID","Повтор ID",IF(I17="Подтверждено",IF(OR(F17="",G17="",G17="Проверьте ID ожидания",J17="",K17="",L17="",COUNTIFS('Ожидания'!$A$11:$A$40,F17,'Ожидания'!$N$11:$N$40,"Основание заполнено")&lt;&gt;1,COUNTIFS('Ожидания'!$A$11:$A$40,F17,'Ожидания'!$G$11:$G$40,E17)&lt;&gt;1),"Не хватает основания","Связь подтверждена"),IF(OR(N17="",O17="",P17=""),"Назначьте разбор","Ожидает решения")))))</x:f>
      </x:c>
    </x:row>
    <x:row r="18" ht="54" customHeight="1">
      <x:c r="A18" s="16"/>
      <x:c r="B18" s="16"/>
      <x:c r="C18" s="13"/>
      <x:c r="D18" s="16"/>
      <x:c r="E18" s="16"/>
      <x:c r="F18" s="16"/>
      <x:c r="G18" s="17" t="str">
        <x:f>IF(OR(A18="",F18="",I18&lt;&gt;"Подтверждено"),"",IF(COUNTIFS('Ожидания'!$A$11:$A$40,F18)&lt;&gt;1,"Проверьте ID ожидания",IF(INDEX('Ожидания'!$H$11:$H$40,MATCH(F18,'Ожидания'!$A$11:$A$40,0))="","",INDEX('Ожидания'!$H$11:$H$40,MATCH(F18,'Ожидания'!$A$11:$A$40,0)))))</x:f>
      </x:c>
      <x:c r="H18" s="16"/>
      <x:c r="I18" s="16"/>
      <x:c r="J18" s="16"/>
      <x:c r="K18" s="16"/>
      <x:c r="L18" s="14"/>
      <x:c r="M18" s="11"/>
      <x:c r="N18" s="11"/>
      <x:c r="O18" s="11"/>
      <x:c r="P18" s="14"/>
      <x:c r="Q18" s="12" t="str">
        <x:f>IF(A18="","",IF(COUNTIFS($A$11:$A$60,A18)&gt;1,"Повтор ID","Уникально"))</x:f>
      </x:c>
      <x:c r="R18" s="12" t="str">
        <x:f>IF(A18="","",IF(OR(B18="",C18&lt;&gt;1,D18="",E18="",M18=""),"Дополните опись",IF(Q18="Повтор ID","Повтор ID",IF(I18="Подтверждено",IF(OR(F18="",G18="",G18="Проверьте ID ожидания",J18="",K18="",L18="",COUNTIFS('Ожидания'!$A$11:$A$40,F18,'Ожидания'!$N$11:$N$40,"Основание заполнено")&lt;&gt;1,COUNTIFS('Ожидания'!$A$11:$A$40,F18,'Ожидания'!$G$11:$G$40,E18)&lt;&gt;1),"Не хватает основания","Связь подтверждена"),IF(OR(N18="",O18="",P18=""),"Назначьте разбор","Ожидает решения")))))</x:f>
      </x:c>
    </x:row>
    <x:row r="19" ht="54" customHeight="1">
      <x:c r="A19" s="16"/>
      <x:c r="B19" s="16"/>
      <x:c r="C19" s="13"/>
      <x:c r="D19" s="16"/>
      <x:c r="E19" s="16"/>
      <x:c r="F19" s="16"/>
      <x:c r="G19" s="17" t="str">
        <x:f>IF(OR(A19="",F19="",I19&lt;&gt;"Подтверждено"),"",IF(COUNTIFS('Ожидания'!$A$11:$A$40,F19)&lt;&gt;1,"Проверьте ID ожидания",IF(INDEX('Ожидания'!$H$11:$H$40,MATCH(F19,'Ожидания'!$A$11:$A$40,0))="","",INDEX('Ожидания'!$H$11:$H$40,MATCH(F19,'Ожидания'!$A$11:$A$40,0)))))</x:f>
      </x:c>
      <x:c r="H19" s="16"/>
      <x:c r="I19" s="16"/>
      <x:c r="J19" s="16"/>
      <x:c r="K19" s="16"/>
      <x:c r="L19" s="14"/>
      <x:c r="M19" s="11"/>
      <x:c r="N19" s="11"/>
      <x:c r="O19" s="11"/>
      <x:c r="P19" s="14"/>
      <x:c r="Q19" s="12" t="str">
        <x:f>IF(A19="","",IF(COUNTIFS($A$11:$A$60,A19)&gt;1,"Повтор ID","Уникально"))</x:f>
      </x:c>
      <x:c r="R19" s="12" t="str">
        <x:f>IF(A19="","",IF(OR(B19="",C19&lt;&gt;1,D19="",E19="",M19=""),"Дополните опись",IF(Q19="Повтор ID","Повтор ID",IF(I19="Подтверждено",IF(OR(F19="",G19="",G19="Проверьте ID ожидания",J19="",K19="",L19="",COUNTIFS('Ожидания'!$A$11:$A$40,F19,'Ожидания'!$N$11:$N$40,"Основание заполнено")&lt;&gt;1,COUNTIFS('Ожидания'!$A$11:$A$40,F19,'Ожидания'!$G$11:$G$40,E19)&lt;&gt;1),"Не хватает основания","Связь подтверждена"),IF(OR(N19="",O19="",P19=""),"Назначьте разбор","Ожидает решения")))))</x:f>
      </x:c>
    </x:row>
    <x:row r="20" ht="54" customHeight="1">
      <x:c r="A20" s="16"/>
      <x:c r="B20" s="16"/>
      <x:c r="C20" s="13"/>
      <x:c r="D20" s="16"/>
      <x:c r="E20" s="16"/>
      <x:c r="F20" s="16"/>
      <x:c r="G20" s="17" t="str">
        <x:f>IF(OR(A20="",F20="",I20&lt;&gt;"Подтверждено"),"",IF(COUNTIFS('Ожидания'!$A$11:$A$40,F20)&lt;&gt;1,"Проверьте ID ожидания",IF(INDEX('Ожидания'!$H$11:$H$40,MATCH(F20,'Ожидания'!$A$11:$A$40,0))="","",INDEX('Ожидания'!$H$11:$H$40,MATCH(F20,'Ожидания'!$A$11:$A$40,0)))))</x:f>
      </x:c>
      <x:c r="H20" s="16"/>
      <x:c r="I20" s="16"/>
      <x:c r="J20" s="16"/>
      <x:c r="K20" s="16"/>
      <x:c r="L20" s="14"/>
      <x:c r="M20" s="11"/>
      <x:c r="N20" s="11"/>
      <x:c r="O20" s="11"/>
      <x:c r="P20" s="14"/>
      <x:c r="Q20" s="12" t="str">
        <x:f>IF(A20="","",IF(COUNTIFS($A$11:$A$60,A20)&gt;1,"Повтор ID","Уникально"))</x:f>
      </x:c>
      <x:c r="R20" s="12" t="str">
        <x:f>IF(A20="","",IF(OR(B20="",C20&lt;&gt;1,D20="",E20="",M20=""),"Дополните опись",IF(Q20="Повтор ID","Повтор ID",IF(I20="Подтверждено",IF(OR(F20="",G20="",G20="Проверьте ID ожидания",J20="",K20="",L20="",COUNTIFS('Ожидания'!$A$11:$A$40,F20,'Ожидания'!$N$11:$N$40,"Основание заполнено")&lt;&gt;1,COUNTIFS('Ожидания'!$A$11:$A$40,F20,'Ожидания'!$G$11:$G$40,E20)&lt;&gt;1),"Не хватает основания","Связь подтверждена"),IF(OR(N20="",O20="",P20=""),"Назначьте разбор","Ожидает решения")))))</x:f>
      </x:c>
    </x:row>
    <x:row r="21" ht="54" customHeight="1">
      <x:c r="A21" s="16"/>
      <x:c r="B21" s="16"/>
      <x:c r="C21" s="13"/>
      <x:c r="D21" s="16"/>
      <x:c r="E21" s="16"/>
      <x:c r="F21" s="16"/>
      <x:c r="G21" s="17" t="str">
        <x:f>IF(OR(A21="",F21="",I21&lt;&gt;"Подтверждено"),"",IF(COUNTIFS('Ожидания'!$A$11:$A$40,F21)&lt;&gt;1,"Проверьте ID ожидания",IF(INDEX('Ожидания'!$H$11:$H$40,MATCH(F21,'Ожидания'!$A$11:$A$40,0))="","",INDEX('Ожидания'!$H$11:$H$40,MATCH(F21,'Ожидания'!$A$11:$A$40,0)))))</x:f>
      </x:c>
      <x:c r="H21" s="16"/>
      <x:c r="I21" s="16"/>
      <x:c r="J21" s="16"/>
      <x:c r="K21" s="16"/>
      <x:c r="L21" s="14"/>
      <x:c r="M21" s="11"/>
      <x:c r="N21" s="11"/>
      <x:c r="O21" s="11"/>
      <x:c r="P21" s="14"/>
      <x:c r="Q21" s="12" t="str">
        <x:f>IF(A21="","",IF(COUNTIFS($A$11:$A$60,A21)&gt;1,"Повтор ID","Уникально"))</x:f>
      </x:c>
      <x:c r="R21" s="12" t="str">
        <x:f>IF(A21="","",IF(OR(B21="",C21&lt;&gt;1,D21="",E21="",M21=""),"Дополните опись",IF(Q21="Повтор ID","Повтор ID",IF(I21="Подтверждено",IF(OR(F21="",G21="",G21="Проверьте ID ожидания",J21="",K21="",L21="",COUNTIFS('Ожидания'!$A$11:$A$40,F21,'Ожидания'!$N$11:$N$40,"Основание заполнено")&lt;&gt;1,COUNTIFS('Ожидания'!$A$11:$A$40,F21,'Ожидания'!$G$11:$G$40,E21)&lt;&gt;1),"Не хватает основания","Связь подтверждена"),IF(OR(N21="",O21="",P21=""),"Назначьте разбор","Ожидает решения")))))</x:f>
      </x:c>
    </x:row>
    <x:row r="22" ht="54" customHeight="1">
      <x:c r="A22" s="16"/>
      <x:c r="B22" s="16"/>
      <x:c r="C22" s="13"/>
      <x:c r="D22" s="16"/>
      <x:c r="E22" s="16"/>
      <x:c r="F22" s="16"/>
      <x:c r="G22" s="17" t="str">
        <x:f>IF(OR(A22="",F22="",I22&lt;&gt;"Подтверждено"),"",IF(COUNTIFS('Ожидания'!$A$11:$A$40,F22)&lt;&gt;1,"Проверьте ID ожидания",IF(INDEX('Ожидания'!$H$11:$H$40,MATCH(F22,'Ожидания'!$A$11:$A$40,0))="","",INDEX('Ожидания'!$H$11:$H$40,MATCH(F22,'Ожидания'!$A$11:$A$40,0)))))</x:f>
      </x:c>
      <x:c r="H22" s="16"/>
      <x:c r="I22" s="16"/>
      <x:c r="J22" s="16"/>
      <x:c r="K22" s="16"/>
      <x:c r="L22" s="14"/>
      <x:c r="M22" s="11"/>
      <x:c r="N22" s="11"/>
      <x:c r="O22" s="11"/>
      <x:c r="P22" s="14"/>
      <x:c r="Q22" s="12" t="str">
        <x:f>IF(A22="","",IF(COUNTIFS($A$11:$A$60,A22)&gt;1,"Повтор ID","Уникально"))</x:f>
      </x:c>
      <x:c r="R22" s="12" t="str">
        <x:f>IF(A22="","",IF(OR(B22="",C22&lt;&gt;1,D22="",E22="",M22=""),"Дополните опись",IF(Q22="Повтор ID","Повтор ID",IF(I22="Подтверждено",IF(OR(F22="",G22="",G22="Проверьте ID ожидания",J22="",K22="",L22="",COUNTIFS('Ожидания'!$A$11:$A$40,F22,'Ожидания'!$N$11:$N$40,"Основание заполнено")&lt;&gt;1,COUNTIFS('Ожидания'!$A$11:$A$40,F22,'Ожидания'!$G$11:$G$40,E22)&lt;&gt;1),"Не хватает основания","Связь подтверждена"),IF(OR(N22="",O22="",P22=""),"Назначьте разбор","Ожидает решения")))))</x:f>
      </x:c>
    </x:row>
    <x:row r="23" ht="54" customHeight="1">
      <x:c r="A23" s="16"/>
      <x:c r="B23" s="16"/>
      <x:c r="C23" s="13"/>
      <x:c r="D23" s="16"/>
      <x:c r="E23" s="16"/>
      <x:c r="F23" s="16"/>
      <x:c r="G23" s="17" t="str">
        <x:f>IF(OR(A23="",F23="",I23&lt;&gt;"Подтверждено"),"",IF(COUNTIFS('Ожидания'!$A$11:$A$40,F23)&lt;&gt;1,"Проверьте ID ожидания",IF(INDEX('Ожидания'!$H$11:$H$40,MATCH(F23,'Ожидания'!$A$11:$A$40,0))="","",INDEX('Ожидания'!$H$11:$H$40,MATCH(F23,'Ожидания'!$A$11:$A$40,0)))))</x:f>
      </x:c>
      <x:c r="H23" s="16"/>
      <x:c r="I23" s="16"/>
      <x:c r="J23" s="16"/>
      <x:c r="K23" s="16"/>
      <x:c r="L23" s="14"/>
      <x:c r="M23" s="11"/>
      <x:c r="N23" s="11"/>
      <x:c r="O23" s="11"/>
      <x:c r="P23" s="14"/>
      <x:c r="Q23" s="12" t="str">
        <x:f>IF(A23="","",IF(COUNTIFS($A$11:$A$60,A23)&gt;1,"Повтор ID","Уникально"))</x:f>
      </x:c>
      <x:c r="R23" s="12" t="str">
        <x:f>IF(A23="","",IF(OR(B23="",C23&lt;&gt;1,D23="",E23="",M23=""),"Дополните опись",IF(Q23="Повтор ID","Повтор ID",IF(I23="Подтверждено",IF(OR(F23="",G23="",G23="Проверьте ID ожидания",J23="",K23="",L23="",COUNTIFS('Ожидания'!$A$11:$A$40,F23,'Ожидания'!$N$11:$N$40,"Основание заполнено")&lt;&gt;1,COUNTIFS('Ожидания'!$A$11:$A$40,F23,'Ожидания'!$G$11:$G$40,E23)&lt;&gt;1),"Не хватает основания","Связь подтверждена"),IF(OR(N23="",O23="",P23=""),"Назначьте разбор","Ожидает решения")))))</x:f>
      </x:c>
    </x:row>
    <x:row r="24" ht="54" customHeight="1">
      <x:c r="A24" s="16"/>
      <x:c r="B24" s="16"/>
      <x:c r="C24" s="13"/>
      <x:c r="D24" s="16"/>
      <x:c r="E24" s="16"/>
      <x:c r="F24" s="16"/>
      <x:c r="G24" s="17" t="str">
        <x:f>IF(OR(A24="",F24="",I24&lt;&gt;"Подтверждено"),"",IF(COUNTIFS('Ожидания'!$A$11:$A$40,F24)&lt;&gt;1,"Проверьте ID ожидания",IF(INDEX('Ожидания'!$H$11:$H$40,MATCH(F24,'Ожидания'!$A$11:$A$40,0))="","",INDEX('Ожидания'!$H$11:$H$40,MATCH(F24,'Ожидания'!$A$11:$A$40,0)))))</x:f>
      </x:c>
      <x:c r="H24" s="16"/>
      <x:c r="I24" s="16"/>
      <x:c r="J24" s="16"/>
      <x:c r="K24" s="16"/>
      <x:c r="L24" s="14"/>
      <x:c r="M24" s="11"/>
      <x:c r="N24" s="11"/>
      <x:c r="O24" s="11"/>
      <x:c r="P24" s="14"/>
      <x:c r="Q24" s="12" t="str">
        <x:f>IF(A24="","",IF(COUNTIFS($A$11:$A$60,A24)&gt;1,"Повтор ID","Уникально"))</x:f>
      </x:c>
      <x:c r="R24" s="12" t="str">
        <x:f>IF(A24="","",IF(OR(B24="",C24&lt;&gt;1,D24="",E24="",M24=""),"Дополните опись",IF(Q24="Повтор ID","Повтор ID",IF(I24="Подтверждено",IF(OR(F24="",G24="",G24="Проверьте ID ожидания",J24="",K24="",L24="",COUNTIFS('Ожидания'!$A$11:$A$40,F24,'Ожидания'!$N$11:$N$40,"Основание заполнено")&lt;&gt;1,COUNTIFS('Ожидания'!$A$11:$A$40,F24,'Ожидания'!$G$11:$G$40,E24)&lt;&gt;1),"Не хватает основания","Связь подтверждена"),IF(OR(N24="",O24="",P24=""),"Назначьте разбор","Ожидает решения")))))</x:f>
      </x:c>
    </x:row>
    <x:row r="25" ht="54" customHeight="1">
      <x:c r="A25" s="16"/>
      <x:c r="B25" s="16"/>
      <x:c r="C25" s="13"/>
      <x:c r="D25" s="16"/>
      <x:c r="E25" s="16"/>
      <x:c r="F25" s="16"/>
      <x:c r="G25" s="17" t="str">
        <x:f>IF(OR(A25="",F25="",I25&lt;&gt;"Подтверждено"),"",IF(COUNTIFS('Ожидания'!$A$11:$A$40,F25)&lt;&gt;1,"Проверьте ID ожидания",IF(INDEX('Ожидания'!$H$11:$H$40,MATCH(F25,'Ожидания'!$A$11:$A$40,0))="","",INDEX('Ожидания'!$H$11:$H$40,MATCH(F25,'Ожидания'!$A$11:$A$40,0)))))</x:f>
      </x:c>
      <x:c r="H25" s="16"/>
      <x:c r="I25" s="16"/>
      <x:c r="J25" s="16"/>
      <x:c r="K25" s="16"/>
      <x:c r="L25" s="14"/>
      <x:c r="M25" s="11"/>
      <x:c r="N25" s="11"/>
      <x:c r="O25" s="11"/>
      <x:c r="P25" s="14"/>
      <x:c r="Q25" s="12" t="str">
        <x:f>IF(A25="","",IF(COUNTIFS($A$11:$A$60,A25)&gt;1,"Повтор ID","Уникально"))</x:f>
      </x:c>
      <x:c r="R25" s="12" t="str">
        <x:f>IF(A25="","",IF(OR(B25="",C25&lt;&gt;1,D25="",E25="",M25=""),"Дополните опись",IF(Q25="Повтор ID","Повтор ID",IF(I25="Подтверждено",IF(OR(F25="",G25="",G25="Проверьте ID ожидания",J25="",K25="",L25="",COUNTIFS('Ожидания'!$A$11:$A$40,F25,'Ожидания'!$N$11:$N$40,"Основание заполнено")&lt;&gt;1,COUNTIFS('Ожидания'!$A$11:$A$40,F25,'Ожидания'!$G$11:$G$40,E25)&lt;&gt;1),"Не хватает основания","Связь подтверждена"),IF(OR(N25="",O25="",P25=""),"Назначьте разбор","Ожидает решения")))))</x:f>
      </x:c>
    </x:row>
    <x:row r="26" ht="54" customHeight="1">
      <x:c r="A26" s="16"/>
      <x:c r="B26" s="16"/>
      <x:c r="C26" s="13"/>
      <x:c r="D26" s="16"/>
      <x:c r="E26" s="16"/>
      <x:c r="F26" s="16"/>
      <x:c r="G26" s="17" t="str">
        <x:f>IF(OR(A26="",F26="",I26&lt;&gt;"Подтверждено"),"",IF(COUNTIFS('Ожидания'!$A$11:$A$40,F26)&lt;&gt;1,"Проверьте ID ожидания",IF(INDEX('Ожидания'!$H$11:$H$40,MATCH(F26,'Ожидания'!$A$11:$A$40,0))="","",INDEX('Ожидания'!$H$11:$H$40,MATCH(F26,'Ожидания'!$A$11:$A$40,0)))))</x:f>
      </x:c>
      <x:c r="H26" s="16"/>
      <x:c r="I26" s="16"/>
      <x:c r="J26" s="16"/>
      <x:c r="K26" s="16"/>
      <x:c r="L26" s="14"/>
      <x:c r="M26" s="11"/>
      <x:c r="N26" s="11"/>
      <x:c r="O26" s="11"/>
      <x:c r="P26" s="14"/>
      <x:c r="Q26" s="12" t="str">
        <x:f>IF(A26="","",IF(COUNTIFS($A$11:$A$60,A26)&gt;1,"Повтор ID","Уникально"))</x:f>
      </x:c>
      <x:c r="R26" s="12" t="str">
        <x:f>IF(A26="","",IF(OR(B26="",C26&lt;&gt;1,D26="",E26="",M26=""),"Дополните опись",IF(Q26="Повтор ID","Повтор ID",IF(I26="Подтверждено",IF(OR(F26="",G26="",G26="Проверьте ID ожидания",J26="",K26="",L26="",COUNTIFS('Ожидания'!$A$11:$A$40,F26,'Ожидания'!$N$11:$N$40,"Основание заполнено")&lt;&gt;1,COUNTIFS('Ожидания'!$A$11:$A$40,F26,'Ожидания'!$G$11:$G$40,E26)&lt;&gt;1),"Не хватает основания","Связь подтверждена"),IF(OR(N26="",O26="",P26=""),"Назначьте разбор","Ожидает решения")))))</x:f>
      </x:c>
    </x:row>
    <x:row r="27" ht="54" customHeight="1">
      <x:c r="A27" s="16"/>
      <x:c r="B27" s="16"/>
      <x:c r="C27" s="13"/>
      <x:c r="D27" s="16"/>
      <x:c r="E27" s="16"/>
      <x:c r="F27" s="16"/>
      <x:c r="G27" s="17" t="str">
        <x:f>IF(OR(A27="",F27="",I27&lt;&gt;"Подтверждено"),"",IF(COUNTIFS('Ожидания'!$A$11:$A$40,F27)&lt;&gt;1,"Проверьте ID ожидания",IF(INDEX('Ожидания'!$H$11:$H$40,MATCH(F27,'Ожидания'!$A$11:$A$40,0))="","",INDEX('Ожидания'!$H$11:$H$40,MATCH(F27,'Ожидания'!$A$11:$A$40,0)))))</x:f>
      </x:c>
      <x:c r="H27" s="16"/>
      <x:c r="I27" s="16"/>
      <x:c r="J27" s="16"/>
      <x:c r="K27" s="16"/>
      <x:c r="L27" s="14"/>
      <x:c r="M27" s="11"/>
      <x:c r="N27" s="11"/>
      <x:c r="O27" s="11"/>
      <x:c r="P27" s="14"/>
      <x:c r="Q27" s="12" t="str">
        <x:f>IF(A27="","",IF(COUNTIFS($A$11:$A$60,A27)&gt;1,"Повтор ID","Уникально"))</x:f>
      </x:c>
      <x:c r="R27" s="12" t="str">
        <x:f>IF(A27="","",IF(OR(B27="",C27&lt;&gt;1,D27="",E27="",M27=""),"Дополните опись",IF(Q27="Повтор ID","Повтор ID",IF(I27="Подтверждено",IF(OR(F27="",G27="",G27="Проверьте ID ожидания",J27="",K27="",L27="",COUNTIFS('Ожидания'!$A$11:$A$40,F27,'Ожидания'!$N$11:$N$40,"Основание заполнено")&lt;&gt;1,COUNTIFS('Ожидания'!$A$11:$A$40,F27,'Ожидания'!$G$11:$G$40,E27)&lt;&gt;1),"Не хватает основания","Связь подтверждена"),IF(OR(N27="",O27="",P27=""),"Назначьте разбор","Ожидает решения")))))</x:f>
      </x:c>
    </x:row>
    <x:row r="28" ht="54" customHeight="1">
      <x:c r="A28" s="16"/>
      <x:c r="B28" s="16"/>
      <x:c r="C28" s="13"/>
      <x:c r="D28" s="16"/>
      <x:c r="E28" s="16"/>
      <x:c r="F28" s="16"/>
      <x:c r="G28" s="17" t="str">
        <x:f>IF(OR(A28="",F28="",I28&lt;&gt;"Подтверждено"),"",IF(COUNTIFS('Ожидания'!$A$11:$A$40,F28)&lt;&gt;1,"Проверьте ID ожидания",IF(INDEX('Ожидания'!$H$11:$H$40,MATCH(F28,'Ожидания'!$A$11:$A$40,0))="","",INDEX('Ожидания'!$H$11:$H$40,MATCH(F28,'Ожидания'!$A$11:$A$40,0)))))</x:f>
      </x:c>
      <x:c r="H28" s="16"/>
      <x:c r="I28" s="16"/>
      <x:c r="J28" s="16"/>
      <x:c r="K28" s="16"/>
      <x:c r="L28" s="14"/>
      <x:c r="M28" s="11"/>
      <x:c r="N28" s="11"/>
      <x:c r="O28" s="11"/>
      <x:c r="P28" s="14"/>
      <x:c r="Q28" s="12" t="str">
        <x:f>IF(A28="","",IF(COUNTIFS($A$11:$A$60,A28)&gt;1,"Повтор ID","Уникально"))</x:f>
      </x:c>
      <x:c r="R28" s="12" t="str">
        <x:f>IF(A28="","",IF(OR(B28="",C28&lt;&gt;1,D28="",E28="",M28=""),"Дополните опись",IF(Q28="Повтор ID","Повтор ID",IF(I28="Подтверждено",IF(OR(F28="",G28="",G28="Проверьте ID ожидания",J28="",K28="",L28="",COUNTIFS('Ожидания'!$A$11:$A$40,F28,'Ожидания'!$N$11:$N$40,"Основание заполнено")&lt;&gt;1,COUNTIFS('Ожидания'!$A$11:$A$40,F28,'Ожидания'!$G$11:$G$40,E28)&lt;&gt;1),"Не хватает основания","Связь подтверждена"),IF(OR(N28="",O28="",P28=""),"Назначьте разбор","Ожидает решения")))))</x:f>
      </x:c>
    </x:row>
    <x:row r="29" ht="54" customHeight="1">
      <x:c r="A29" s="16"/>
      <x:c r="B29" s="16"/>
      <x:c r="C29" s="13"/>
      <x:c r="D29" s="16"/>
      <x:c r="E29" s="16"/>
      <x:c r="F29" s="16"/>
      <x:c r="G29" s="17" t="str">
        <x:f>IF(OR(A29="",F29="",I29&lt;&gt;"Подтверждено"),"",IF(COUNTIFS('Ожидания'!$A$11:$A$40,F29)&lt;&gt;1,"Проверьте ID ожидания",IF(INDEX('Ожидания'!$H$11:$H$40,MATCH(F29,'Ожидания'!$A$11:$A$40,0))="","",INDEX('Ожидания'!$H$11:$H$40,MATCH(F29,'Ожидания'!$A$11:$A$40,0)))))</x:f>
      </x:c>
      <x:c r="H29" s="16"/>
      <x:c r="I29" s="16"/>
      <x:c r="J29" s="16"/>
      <x:c r="K29" s="16"/>
      <x:c r="L29" s="14"/>
      <x:c r="M29" s="11"/>
      <x:c r="N29" s="11"/>
      <x:c r="O29" s="11"/>
      <x:c r="P29" s="14"/>
      <x:c r="Q29" s="12" t="str">
        <x:f>IF(A29="","",IF(COUNTIFS($A$11:$A$60,A29)&gt;1,"Повтор ID","Уникально"))</x:f>
      </x:c>
      <x:c r="R29" s="12" t="str">
        <x:f>IF(A29="","",IF(OR(B29="",C29&lt;&gt;1,D29="",E29="",M29=""),"Дополните опись",IF(Q29="Повтор ID","Повтор ID",IF(I29="Подтверждено",IF(OR(F29="",G29="",G29="Проверьте ID ожидания",J29="",K29="",L29="",COUNTIFS('Ожидания'!$A$11:$A$40,F29,'Ожидания'!$N$11:$N$40,"Основание заполнено")&lt;&gt;1,COUNTIFS('Ожидания'!$A$11:$A$40,F29,'Ожидания'!$G$11:$G$40,E29)&lt;&gt;1),"Не хватает основания","Связь подтверждена"),IF(OR(N29="",O29="",P29=""),"Назначьте разбор","Ожидает решения")))))</x:f>
      </x:c>
    </x:row>
    <x:row r="30" ht="54" customHeight="1">
      <x:c r="A30" s="16"/>
      <x:c r="B30" s="16"/>
      <x:c r="C30" s="13"/>
      <x:c r="D30" s="16"/>
      <x:c r="E30" s="16"/>
      <x:c r="F30" s="16"/>
      <x:c r="G30" s="17" t="str">
        <x:f>IF(OR(A30="",F30="",I30&lt;&gt;"Подтверждено"),"",IF(COUNTIFS('Ожидания'!$A$11:$A$40,F30)&lt;&gt;1,"Проверьте ID ожидания",IF(INDEX('Ожидания'!$H$11:$H$40,MATCH(F30,'Ожидания'!$A$11:$A$40,0))="","",INDEX('Ожидания'!$H$11:$H$40,MATCH(F30,'Ожидания'!$A$11:$A$40,0)))))</x:f>
      </x:c>
      <x:c r="H30" s="16"/>
      <x:c r="I30" s="16"/>
      <x:c r="J30" s="16"/>
      <x:c r="K30" s="16"/>
      <x:c r="L30" s="14"/>
      <x:c r="M30" s="11"/>
      <x:c r="N30" s="11"/>
      <x:c r="O30" s="11"/>
      <x:c r="P30" s="14"/>
      <x:c r="Q30" s="12" t="str">
        <x:f>IF(A30="","",IF(COUNTIFS($A$11:$A$60,A30)&gt;1,"Повтор ID","Уникально"))</x:f>
      </x:c>
      <x:c r="R30" s="12" t="str">
        <x:f>IF(A30="","",IF(OR(B30="",C30&lt;&gt;1,D30="",E30="",M30=""),"Дополните опись",IF(Q30="Повтор ID","Повтор ID",IF(I30="Подтверждено",IF(OR(F30="",G30="",G30="Проверьте ID ожидания",J30="",K30="",L30="",COUNTIFS('Ожидания'!$A$11:$A$40,F30,'Ожидания'!$N$11:$N$40,"Основание заполнено")&lt;&gt;1,COUNTIFS('Ожидания'!$A$11:$A$40,F30,'Ожидания'!$G$11:$G$40,E30)&lt;&gt;1),"Не хватает основания","Связь подтверждена"),IF(OR(N30="",O30="",P30=""),"Назначьте разбор","Ожидает решения")))))</x:f>
      </x:c>
    </x:row>
    <x:row r="31" ht="54" customHeight="1">
      <x:c r="A31" s="16"/>
      <x:c r="B31" s="16"/>
      <x:c r="C31" s="13"/>
      <x:c r="D31" s="16"/>
      <x:c r="E31" s="16"/>
      <x:c r="F31" s="16"/>
      <x:c r="G31" s="17" t="str">
        <x:f>IF(OR(A31="",F31="",I31&lt;&gt;"Подтверждено"),"",IF(COUNTIFS('Ожидания'!$A$11:$A$40,F31)&lt;&gt;1,"Проверьте ID ожидания",IF(INDEX('Ожидания'!$H$11:$H$40,MATCH(F31,'Ожидания'!$A$11:$A$40,0))="","",INDEX('Ожидания'!$H$11:$H$40,MATCH(F31,'Ожидания'!$A$11:$A$40,0)))))</x:f>
      </x:c>
      <x:c r="H31" s="16"/>
      <x:c r="I31" s="16"/>
      <x:c r="J31" s="16"/>
      <x:c r="K31" s="16"/>
      <x:c r="L31" s="14"/>
      <x:c r="M31" s="11"/>
      <x:c r="N31" s="11"/>
      <x:c r="O31" s="11"/>
      <x:c r="P31" s="14"/>
      <x:c r="Q31" s="12" t="str">
        <x:f>IF(A31="","",IF(COUNTIFS($A$11:$A$60,A31)&gt;1,"Повтор ID","Уникально"))</x:f>
      </x:c>
      <x:c r="R31" s="12" t="str">
        <x:f>IF(A31="","",IF(OR(B31="",C31&lt;&gt;1,D31="",E31="",M31=""),"Дополните опись",IF(Q31="Повтор ID","Повтор ID",IF(I31="Подтверждено",IF(OR(F31="",G31="",G31="Проверьте ID ожидания",J31="",K31="",L31="",COUNTIFS('Ожидания'!$A$11:$A$40,F31,'Ожидания'!$N$11:$N$40,"Основание заполнено")&lt;&gt;1,COUNTIFS('Ожидания'!$A$11:$A$40,F31,'Ожидания'!$G$11:$G$40,E31)&lt;&gt;1),"Не хватает основания","Связь подтверждена"),IF(OR(N31="",O31="",P31=""),"Назначьте разбор","Ожидает решения")))))</x:f>
      </x:c>
    </x:row>
    <x:row r="32" ht="54" customHeight="1">
      <x:c r="A32" s="16"/>
      <x:c r="B32" s="16"/>
      <x:c r="C32" s="13"/>
      <x:c r="D32" s="16"/>
      <x:c r="E32" s="16"/>
      <x:c r="F32" s="16"/>
      <x:c r="G32" s="17" t="str">
        <x:f>IF(OR(A32="",F32="",I32&lt;&gt;"Подтверждено"),"",IF(COUNTIFS('Ожидания'!$A$11:$A$40,F32)&lt;&gt;1,"Проверьте ID ожидания",IF(INDEX('Ожидания'!$H$11:$H$40,MATCH(F32,'Ожидания'!$A$11:$A$40,0))="","",INDEX('Ожидания'!$H$11:$H$40,MATCH(F32,'Ожидания'!$A$11:$A$40,0)))))</x:f>
      </x:c>
      <x:c r="H32" s="16"/>
      <x:c r="I32" s="16"/>
      <x:c r="J32" s="16"/>
      <x:c r="K32" s="16"/>
      <x:c r="L32" s="14"/>
      <x:c r="M32" s="11"/>
      <x:c r="N32" s="11"/>
      <x:c r="O32" s="11"/>
      <x:c r="P32" s="14"/>
      <x:c r="Q32" s="12" t="str">
        <x:f>IF(A32="","",IF(COUNTIFS($A$11:$A$60,A32)&gt;1,"Повтор ID","Уникально"))</x:f>
      </x:c>
      <x:c r="R32" s="12" t="str">
        <x:f>IF(A32="","",IF(OR(B32="",C32&lt;&gt;1,D32="",E32="",M32=""),"Дополните опись",IF(Q32="Повтор ID","Повтор ID",IF(I32="Подтверждено",IF(OR(F32="",G32="",G32="Проверьте ID ожидания",J32="",K32="",L32="",COUNTIFS('Ожидания'!$A$11:$A$40,F32,'Ожидания'!$N$11:$N$40,"Основание заполнено")&lt;&gt;1,COUNTIFS('Ожидания'!$A$11:$A$40,F32,'Ожидания'!$G$11:$G$40,E32)&lt;&gt;1),"Не хватает основания","Связь подтверждена"),IF(OR(N32="",O32="",P32=""),"Назначьте разбор","Ожидает решения")))))</x:f>
      </x:c>
    </x:row>
    <x:row r="33" ht="54" customHeight="1">
      <x:c r="A33" s="16"/>
      <x:c r="B33" s="16"/>
      <x:c r="C33" s="13"/>
      <x:c r="D33" s="16"/>
      <x:c r="E33" s="16"/>
      <x:c r="F33" s="16"/>
      <x:c r="G33" s="17" t="str">
        <x:f>IF(OR(A33="",F33="",I33&lt;&gt;"Подтверждено"),"",IF(COUNTIFS('Ожидания'!$A$11:$A$40,F33)&lt;&gt;1,"Проверьте ID ожидания",IF(INDEX('Ожидания'!$H$11:$H$40,MATCH(F33,'Ожидания'!$A$11:$A$40,0))="","",INDEX('Ожидания'!$H$11:$H$40,MATCH(F33,'Ожидания'!$A$11:$A$40,0)))))</x:f>
      </x:c>
      <x:c r="H33" s="16"/>
      <x:c r="I33" s="16"/>
      <x:c r="J33" s="16"/>
      <x:c r="K33" s="16"/>
      <x:c r="L33" s="14"/>
      <x:c r="M33" s="11"/>
      <x:c r="N33" s="11"/>
      <x:c r="O33" s="11"/>
      <x:c r="P33" s="14"/>
      <x:c r="Q33" s="12" t="str">
        <x:f>IF(A33="","",IF(COUNTIFS($A$11:$A$60,A33)&gt;1,"Повтор ID","Уникально"))</x:f>
      </x:c>
      <x:c r="R33" s="12" t="str">
        <x:f>IF(A33="","",IF(OR(B33="",C33&lt;&gt;1,D33="",E33="",M33=""),"Дополните опись",IF(Q33="Повтор ID","Повтор ID",IF(I33="Подтверждено",IF(OR(F33="",G33="",G33="Проверьте ID ожидания",J33="",K33="",L33="",COUNTIFS('Ожидания'!$A$11:$A$40,F33,'Ожидания'!$N$11:$N$40,"Основание заполнено")&lt;&gt;1,COUNTIFS('Ожидания'!$A$11:$A$40,F33,'Ожидания'!$G$11:$G$40,E33)&lt;&gt;1),"Не хватает основания","Связь подтверждена"),IF(OR(N33="",O33="",P33=""),"Назначьте разбор","Ожидает решения")))))</x:f>
      </x:c>
    </x:row>
    <x:row r="34" ht="54" customHeight="1">
      <x:c r="A34" s="16"/>
      <x:c r="B34" s="16"/>
      <x:c r="C34" s="13"/>
      <x:c r="D34" s="16"/>
      <x:c r="E34" s="16"/>
      <x:c r="F34" s="16"/>
      <x:c r="G34" s="17" t="str">
        <x:f>IF(OR(A34="",F34="",I34&lt;&gt;"Подтверждено"),"",IF(COUNTIFS('Ожидания'!$A$11:$A$40,F34)&lt;&gt;1,"Проверьте ID ожидания",IF(INDEX('Ожидания'!$H$11:$H$40,MATCH(F34,'Ожидания'!$A$11:$A$40,0))="","",INDEX('Ожидания'!$H$11:$H$40,MATCH(F34,'Ожидания'!$A$11:$A$40,0)))))</x:f>
      </x:c>
      <x:c r="H34" s="16"/>
      <x:c r="I34" s="16"/>
      <x:c r="J34" s="16"/>
      <x:c r="K34" s="16"/>
      <x:c r="L34" s="14"/>
      <x:c r="M34" s="11"/>
      <x:c r="N34" s="11"/>
      <x:c r="O34" s="11"/>
      <x:c r="P34" s="14"/>
      <x:c r="Q34" s="12" t="str">
        <x:f>IF(A34="","",IF(COUNTIFS($A$11:$A$60,A34)&gt;1,"Повтор ID","Уникально"))</x:f>
      </x:c>
      <x:c r="R34" s="12" t="str">
        <x:f>IF(A34="","",IF(OR(B34="",C34&lt;&gt;1,D34="",E34="",M34=""),"Дополните опись",IF(Q34="Повтор ID","Повтор ID",IF(I34="Подтверждено",IF(OR(F34="",G34="",G34="Проверьте ID ожидания",J34="",K34="",L34="",COUNTIFS('Ожидания'!$A$11:$A$40,F34,'Ожидания'!$N$11:$N$40,"Основание заполнено")&lt;&gt;1,COUNTIFS('Ожидания'!$A$11:$A$40,F34,'Ожидания'!$G$11:$G$40,E34)&lt;&gt;1),"Не хватает основания","Связь подтверждена"),IF(OR(N34="",O34="",P34=""),"Назначьте разбор","Ожидает решения")))))</x:f>
      </x:c>
    </x:row>
    <x:row r="35" ht="54" customHeight="1">
      <x:c r="A35" s="16"/>
      <x:c r="B35" s="16"/>
      <x:c r="C35" s="13"/>
      <x:c r="D35" s="16"/>
      <x:c r="E35" s="16"/>
      <x:c r="F35" s="16"/>
      <x:c r="G35" s="17" t="str">
        <x:f>IF(OR(A35="",F35="",I35&lt;&gt;"Подтверждено"),"",IF(COUNTIFS('Ожидания'!$A$11:$A$40,F35)&lt;&gt;1,"Проверьте ID ожидания",IF(INDEX('Ожидания'!$H$11:$H$40,MATCH(F35,'Ожидания'!$A$11:$A$40,0))="","",INDEX('Ожидания'!$H$11:$H$40,MATCH(F35,'Ожидания'!$A$11:$A$40,0)))))</x:f>
      </x:c>
      <x:c r="H35" s="16"/>
      <x:c r="I35" s="16"/>
      <x:c r="J35" s="16"/>
      <x:c r="K35" s="16"/>
      <x:c r="L35" s="14"/>
      <x:c r="M35" s="11"/>
      <x:c r="N35" s="11"/>
      <x:c r="O35" s="11"/>
      <x:c r="P35" s="14"/>
      <x:c r="Q35" s="12" t="str">
        <x:f>IF(A35="","",IF(COUNTIFS($A$11:$A$60,A35)&gt;1,"Повтор ID","Уникально"))</x:f>
      </x:c>
      <x:c r="R35" s="12" t="str">
        <x:f>IF(A35="","",IF(OR(B35="",C35&lt;&gt;1,D35="",E35="",M35=""),"Дополните опись",IF(Q35="Повтор ID","Повтор ID",IF(I35="Подтверждено",IF(OR(F35="",G35="",G35="Проверьте ID ожидания",J35="",K35="",L35="",COUNTIFS('Ожидания'!$A$11:$A$40,F35,'Ожидания'!$N$11:$N$40,"Основание заполнено")&lt;&gt;1,COUNTIFS('Ожидания'!$A$11:$A$40,F35,'Ожидания'!$G$11:$G$40,E35)&lt;&gt;1),"Не хватает основания","Связь подтверждена"),IF(OR(N35="",O35="",P35=""),"Назначьте разбор","Ожидает решения")))))</x:f>
      </x:c>
    </x:row>
    <x:row r="36" ht="54" customHeight="1">
      <x:c r="A36" s="16"/>
      <x:c r="B36" s="16"/>
      <x:c r="C36" s="13"/>
      <x:c r="D36" s="16"/>
      <x:c r="E36" s="16"/>
      <x:c r="F36" s="16"/>
      <x:c r="G36" s="17" t="str">
        <x:f>IF(OR(A36="",F36="",I36&lt;&gt;"Подтверждено"),"",IF(COUNTIFS('Ожидания'!$A$11:$A$40,F36)&lt;&gt;1,"Проверьте ID ожидания",IF(INDEX('Ожидания'!$H$11:$H$40,MATCH(F36,'Ожидания'!$A$11:$A$40,0))="","",INDEX('Ожидания'!$H$11:$H$40,MATCH(F36,'Ожидания'!$A$11:$A$40,0)))))</x:f>
      </x:c>
      <x:c r="H36" s="16"/>
      <x:c r="I36" s="16"/>
      <x:c r="J36" s="16"/>
      <x:c r="K36" s="16"/>
      <x:c r="L36" s="14"/>
      <x:c r="M36" s="11"/>
      <x:c r="N36" s="11"/>
      <x:c r="O36" s="11"/>
      <x:c r="P36" s="14"/>
      <x:c r="Q36" s="12" t="str">
        <x:f>IF(A36="","",IF(COUNTIFS($A$11:$A$60,A36)&gt;1,"Повтор ID","Уникально"))</x:f>
      </x:c>
      <x:c r="R36" s="12" t="str">
        <x:f>IF(A36="","",IF(OR(B36="",C36&lt;&gt;1,D36="",E36="",M36=""),"Дополните опись",IF(Q36="Повтор ID","Повтор ID",IF(I36="Подтверждено",IF(OR(F36="",G36="",G36="Проверьте ID ожидания",J36="",K36="",L36="",COUNTIFS('Ожидания'!$A$11:$A$40,F36,'Ожидания'!$N$11:$N$40,"Основание заполнено")&lt;&gt;1,COUNTIFS('Ожидания'!$A$11:$A$40,F36,'Ожидания'!$G$11:$G$40,E36)&lt;&gt;1),"Не хватает основания","Связь подтверждена"),IF(OR(N36="",O36="",P36=""),"Назначьте разбор","Ожидает решения")))))</x:f>
      </x:c>
    </x:row>
    <x:row r="37" ht="54" customHeight="1">
      <x:c r="A37" s="16"/>
      <x:c r="B37" s="16"/>
      <x:c r="C37" s="13"/>
      <x:c r="D37" s="16"/>
      <x:c r="E37" s="16"/>
      <x:c r="F37" s="16"/>
      <x:c r="G37" s="17" t="str">
        <x:f>IF(OR(A37="",F37="",I37&lt;&gt;"Подтверждено"),"",IF(COUNTIFS('Ожидания'!$A$11:$A$40,F37)&lt;&gt;1,"Проверьте ID ожидания",IF(INDEX('Ожидания'!$H$11:$H$40,MATCH(F37,'Ожидания'!$A$11:$A$40,0))="","",INDEX('Ожидания'!$H$11:$H$40,MATCH(F37,'Ожидания'!$A$11:$A$40,0)))))</x:f>
      </x:c>
      <x:c r="H37" s="16"/>
      <x:c r="I37" s="16"/>
      <x:c r="J37" s="16"/>
      <x:c r="K37" s="16"/>
      <x:c r="L37" s="14"/>
      <x:c r="M37" s="11"/>
      <x:c r="N37" s="11"/>
      <x:c r="O37" s="11"/>
      <x:c r="P37" s="14"/>
      <x:c r="Q37" s="12" t="str">
        <x:f>IF(A37="","",IF(COUNTIFS($A$11:$A$60,A37)&gt;1,"Повтор ID","Уникально"))</x:f>
      </x:c>
      <x:c r="R37" s="12" t="str">
        <x:f>IF(A37="","",IF(OR(B37="",C37&lt;&gt;1,D37="",E37="",M37=""),"Дополните опись",IF(Q37="Повтор ID","Повтор ID",IF(I37="Подтверждено",IF(OR(F37="",G37="",G37="Проверьте ID ожидания",J37="",K37="",L37="",COUNTIFS('Ожидания'!$A$11:$A$40,F37,'Ожидания'!$N$11:$N$40,"Основание заполнено")&lt;&gt;1,COUNTIFS('Ожидания'!$A$11:$A$40,F37,'Ожидания'!$G$11:$G$40,E37)&lt;&gt;1),"Не хватает основания","Связь подтверждена"),IF(OR(N37="",O37="",P37=""),"Назначьте разбор","Ожидает решения")))))</x:f>
      </x:c>
    </x:row>
    <x:row r="38" ht="54" customHeight="1">
      <x:c r="A38" s="16"/>
      <x:c r="B38" s="16"/>
      <x:c r="C38" s="13"/>
      <x:c r="D38" s="16"/>
      <x:c r="E38" s="16"/>
      <x:c r="F38" s="16"/>
      <x:c r="G38" s="17" t="str">
        <x:f>IF(OR(A38="",F38="",I38&lt;&gt;"Подтверждено"),"",IF(COUNTIFS('Ожидания'!$A$11:$A$40,F38)&lt;&gt;1,"Проверьте ID ожидания",IF(INDEX('Ожидания'!$H$11:$H$40,MATCH(F38,'Ожидания'!$A$11:$A$40,0))="","",INDEX('Ожидания'!$H$11:$H$40,MATCH(F38,'Ожидания'!$A$11:$A$40,0)))))</x:f>
      </x:c>
      <x:c r="H38" s="16"/>
      <x:c r="I38" s="16"/>
      <x:c r="J38" s="16"/>
      <x:c r="K38" s="16"/>
      <x:c r="L38" s="14"/>
      <x:c r="M38" s="11"/>
      <x:c r="N38" s="11"/>
      <x:c r="O38" s="11"/>
      <x:c r="P38" s="14"/>
      <x:c r="Q38" s="12" t="str">
        <x:f>IF(A38="","",IF(COUNTIFS($A$11:$A$60,A38)&gt;1,"Повтор ID","Уникально"))</x:f>
      </x:c>
      <x:c r="R38" s="12" t="str">
        <x:f>IF(A38="","",IF(OR(B38="",C38&lt;&gt;1,D38="",E38="",M38=""),"Дополните опись",IF(Q38="Повтор ID","Повтор ID",IF(I38="Подтверждено",IF(OR(F38="",G38="",G38="Проверьте ID ожидания",J38="",K38="",L38="",COUNTIFS('Ожидания'!$A$11:$A$40,F38,'Ожидания'!$N$11:$N$40,"Основание заполнено")&lt;&gt;1,COUNTIFS('Ожидания'!$A$11:$A$40,F38,'Ожидания'!$G$11:$G$40,E38)&lt;&gt;1),"Не хватает основания","Связь подтверждена"),IF(OR(N38="",O38="",P38=""),"Назначьте разбор","Ожидает решения")))))</x:f>
      </x:c>
    </x:row>
    <x:row r="39" ht="54" customHeight="1">
      <x:c r="A39" s="16"/>
      <x:c r="B39" s="16"/>
      <x:c r="C39" s="13"/>
      <x:c r="D39" s="16"/>
      <x:c r="E39" s="16"/>
      <x:c r="F39" s="16"/>
      <x:c r="G39" s="17" t="str">
        <x:f>IF(OR(A39="",F39="",I39&lt;&gt;"Подтверждено"),"",IF(COUNTIFS('Ожидания'!$A$11:$A$40,F39)&lt;&gt;1,"Проверьте ID ожидания",IF(INDEX('Ожидания'!$H$11:$H$40,MATCH(F39,'Ожидания'!$A$11:$A$40,0))="","",INDEX('Ожидания'!$H$11:$H$40,MATCH(F39,'Ожидания'!$A$11:$A$40,0)))))</x:f>
      </x:c>
      <x:c r="H39" s="16"/>
      <x:c r="I39" s="16"/>
      <x:c r="J39" s="16"/>
      <x:c r="K39" s="16"/>
      <x:c r="L39" s="14"/>
      <x:c r="M39" s="11"/>
      <x:c r="N39" s="11"/>
      <x:c r="O39" s="11"/>
      <x:c r="P39" s="14"/>
      <x:c r="Q39" s="12" t="str">
        <x:f>IF(A39="","",IF(COUNTIFS($A$11:$A$60,A39)&gt;1,"Повтор ID","Уникально"))</x:f>
      </x:c>
      <x:c r="R39" s="12" t="str">
        <x:f>IF(A39="","",IF(OR(B39="",C39&lt;&gt;1,D39="",E39="",M39=""),"Дополните опись",IF(Q39="Повтор ID","Повтор ID",IF(I39="Подтверждено",IF(OR(F39="",G39="",G39="Проверьте ID ожидания",J39="",K39="",L39="",COUNTIFS('Ожидания'!$A$11:$A$40,F39,'Ожидания'!$N$11:$N$40,"Основание заполнено")&lt;&gt;1,COUNTIFS('Ожидания'!$A$11:$A$40,F39,'Ожидания'!$G$11:$G$40,E39)&lt;&gt;1),"Не хватает основания","Связь подтверждена"),IF(OR(N39="",O39="",P39=""),"Назначьте разбор","Ожидает решения")))))</x:f>
      </x:c>
    </x:row>
    <x:row r="40" ht="54" customHeight="1">
      <x:c r="A40" s="16"/>
      <x:c r="B40" s="16"/>
      <x:c r="C40" s="13"/>
      <x:c r="D40" s="16"/>
      <x:c r="E40" s="16"/>
      <x:c r="F40" s="16"/>
      <x:c r="G40" s="17" t="str">
        <x:f>IF(OR(A40="",F40="",I40&lt;&gt;"Подтверждено"),"",IF(COUNTIFS('Ожидания'!$A$11:$A$40,F40)&lt;&gt;1,"Проверьте ID ожидания",IF(INDEX('Ожидания'!$H$11:$H$40,MATCH(F40,'Ожидания'!$A$11:$A$40,0))="","",INDEX('Ожидания'!$H$11:$H$40,MATCH(F40,'Ожидания'!$A$11:$A$40,0)))))</x:f>
      </x:c>
      <x:c r="H40" s="16"/>
      <x:c r="I40" s="16"/>
      <x:c r="J40" s="16"/>
      <x:c r="K40" s="16"/>
      <x:c r="L40" s="14"/>
      <x:c r="M40" s="11"/>
      <x:c r="N40" s="11"/>
      <x:c r="O40" s="11"/>
      <x:c r="P40" s="14"/>
      <x:c r="Q40" s="12" t="str">
        <x:f>IF(A40="","",IF(COUNTIFS($A$11:$A$60,A40)&gt;1,"Повтор ID","Уникально"))</x:f>
      </x:c>
      <x:c r="R40" s="12" t="str">
        <x:f>IF(A40="","",IF(OR(B40="",C40&lt;&gt;1,D40="",E40="",M40=""),"Дополните опись",IF(Q40="Повтор ID","Повтор ID",IF(I40="Подтверждено",IF(OR(F40="",G40="",G40="Проверьте ID ожидания",J40="",K40="",L40="",COUNTIFS('Ожидания'!$A$11:$A$40,F40,'Ожидания'!$N$11:$N$40,"Основание заполнено")&lt;&gt;1,COUNTIFS('Ожидания'!$A$11:$A$40,F40,'Ожидания'!$G$11:$G$40,E40)&lt;&gt;1),"Не хватает основания","Связь подтверждена"),IF(OR(N40="",O40="",P40=""),"Назначьте разбор","Ожидает решения")))))</x:f>
      </x:c>
    </x:row>
    <x:row r="41" ht="54" customHeight="1">
      <x:c r="A41" s="16"/>
      <x:c r="B41" s="16"/>
      <x:c r="C41" s="13"/>
      <x:c r="D41" s="16"/>
      <x:c r="E41" s="16"/>
      <x:c r="F41" s="16"/>
      <x:c r="G41" s="17" t="str">
        <x:f>IF(OR(A41="",F41="",I41&lt;&gt;"Подтверждено"),"",IF(COUNTIFS('Ожидания'!$A$11:$A$40,F41)&lt;&gt;1,"Проверьте ID ожидания",IF(INDEX('Ожидания'!$H$11:$H$40,MATCH(F41,'Ожидания'!$A$11:$A$40,0))="","",INDEX('Ожидания'!$H$11:$H$40,MATCH(F41,'Ожидания'!$A$11:$A$40,0)))))</x:f>
      </x:c>
      <x:c r="H41" s="16"/>
      <x:c r="I41" s="16"/>
      <x:c r="J41" s="16"/>
      <x:c r="K41" s="16"/>
      <x:c r="L41" s="14"/>
      <x:c r="M41" s="11"/>
      <x:c r="N41" s="11"/>
      <x:c r="O41" s="11"/>
      <x:c r="P41" s="14"/>
      <x:c r="Q41" s="12" t="str">
        <x:f>IF(A41="","",IF(COUNTIFS($A$11:$A$60,A41)&gt;1,"Повтор ID","Уникально"))</x:f>
      </x:c>
      <x:c r="R41" s="12" t="str">
        <x:f>IF(A41="","",IF(OR(B41="",C41&lt;&gt;1,D41="",E41="",M41=""),"Дополните опись",IF(Q41="Повтор ID","Повтор ID",IF(I41="Подтверждено",IF(OR(F41="",G41="",G41="Проверьте ID ожидания",J41="",K41="",L41="",COUNTIFS('Ожидания'!$A$11:$A$40,F41,'Ожидания'!$N$11:$N$40,"Основание заполнено")&lt;&gt;1,COUNTIFS('Ожидания'!$A$11:$A$40,F41,'Ожидания'!$G$11:$G$40,E41)&lt;&gt;1),"Не хватает основания","Связь подтверждена"),IF(OR(N41="",O41="",P41=""),"Назначьте разбор","Ожидает решения")))))</x:f>
      </x:c>
    </x:row>
    <x:row r="42" ht="54" customHeight="1">
      <x:c r="A42" s="16"/>
      <x:c r="B42" s="16"/>
      <x:c r="C42" s="13"/>
      <x:c r="D42" s="16"/>
      <x:c r="E42" s="16"/>
      <x:c r="F42" s="16"/>
      <x:c r="G42" s="17" t="str">
        <x:f>IF(OR(A42="",F42="",I42&lt;&gt;"Подтверждено"),"",IF(COUNTIFS('Ожидания'!$A$11:$A$40,F42)&lt;&gt;1,"Проверьте ID ожидания",IF(INDEX('Ожидания'!$H$11:$H$40,MATCH(F42,'Ожидания'!$A$11:$A$40,0))="","",INDEX('Ожидания'!$H$11:$H$40,MATCH(F42,'Ожидания'!$A$11:$A$40,0)))))</x:f>
      </x:c>
      <x:c r="H42" s="16"/>
      <x:c r="I42" s="16"/>
      <x:c r="J42" s="16"/>
      <x:c r="K42" s="16"/>
      <x:c r="L42" s="14"/>
      <x:c r="M42" s="11"/>
      <x:c r="N42" s="11"/>
      <x:c r="O42" s="11"/>
      <x:c r="P42" s="14"/>
      <x:c r="Q42" s="12" t="str">
        <x:f>IF(A42="","",IF(COUNTIFS($A$11:$A$60,A42)&gt;1,"Повтор ID","Уникально"))</x:f>
      </x:c>
      <x:c r="R42" s="12" t="str">
        <x:f>IF(A42="","",IF(OR(B42="",C42&lt;&gt;1,D42="",E42="",M42=""),"Дополните опись",IF(Q42="Повтор ID","Повтор ID",IF(I42="Подтверждено",IF(OR(F42="",G42="",G42="Проверьте ID ожидания",J42="",K42="",L42="",COUNTIFS('Ожидания'!$A$11:$A$40,F42,'Ожидания'!$N$11:$N$40,"Основание заполнено")&lt;&gt;1,COUNTIFS('Ожидания'!$A$11:$A$40,F42,'Ожидания'!$G$11:$G$40,E42)&lt;&gt;1),"Не хватает основания","Связь подтверждена"),IF(OR(N42="",O42="",P42=""),"Назначьте разбор","Ожидает решения")))))</x:f>
      </x:c>
    </x:row>
    <x:row r="43" ht="54" customHeight="1">
      <x:c r="A43" s="16"/>
      <x:c r="B43" s="16"/>
      <x:c r="C43" s="13"/>
      <x:c r="D43" s="16"/>
      <x:c r="E43" s="16"/>
      <x:c r="F43" s="16"/>
      <x:c r="G43" s="17" t="str">
        <x:f>IF(OR(A43="",F43="",I43&lt;&gt;"Подтверждено"),"",IF(COUNTIFS('Ожидания'!$A$11:$A$40,F43)&lt;&gt;1,"Проверьте ID ожидания",IF(INDEX('Ожидания'!$H$11:$H$40,MATCH(F43,'Ожидания'!$A$11:$A$40,0))="","",INDEX('Ожидания'!$H$11:$H$40,MATCH(F43,'Ожидания'!$A$11:$A$40,0)))))</x:f>
      </x:c>
      <x:c r="H43" s="16"/>
      <x:c r="I43" s="16"/>
      <x:c r="J43" s="16"/>
      <x:c r="K43" s="16"/>
      <x:c r="L43" s="14"/>
      <x:c r="M43" s="11"/>
      <x:c r="N43" s="11"/>
      <x:c r="O43" s="11"/>
      <x:c r="P43" s="14"/>
      <x:c r="Q43" s="12" t="str">
        <x:f>IF(A43="","",IF(COUNTIFS($A$11:$A$60,A43)&gt;1,"Повтор ID","Уникально"))</x:f>
      </x:c>
      <x:c r="R43" s="12" t="str">
        <x:f>IF(A43="","",IF(OR(B43="",C43&lt;&gt;1,D43="",E43="",M43=""),"Дополните опись",IF(Q43="Повтор ID","Повтор ID",IF(I43="Подтверждено",IF(OR(F43="",G43="",G43="Проверьте ID ожидания",J43="",K43="",L43="",COUNTIFS('Ожидания'!$A$11:$A$40,F43,'Ожидания'!$N$11:$N$40,"Основание заполнено")&lt;&gt;1,COUNTIFS('Ожидания'!$A$11:$A$40,F43,'Ожидания'!$G$11:$G$40,E43)&lt;&gt;1),"Не хватает основания","Связь подтверждена"),IF(OR(N43="",O43="",P43=""),"Назначьте разбор","Ожидает решения")))))</x:f>
      </x:c>
    </x:row>
    <x:row r="44" ht="54" customHeight="1">
      <x:c r="A44" s="16"/>
      <x:c r="B44" s="16"/>
      <x:c r="C44" s="13"/>
      <x:c r="D44" s="16"/>
      <x:c r="E44" s="16"/>
      <x:c r="F44" s="16"/>
      <x:c r="G44" s="17" t="str">
        <x:f>IF(OR(A44="",F44="",I44&lt;&gt;"Подтверждено"),"",IF(COUNTIFS('Ожидания'!$A$11:$A$40,F44)&lt;&gt;1,"Проверьте ID ожидания",IF(INDEX('Ожидания'!$H$11:$H$40,MATCH(F44,'Ожидания'!$A$11:$A$40,0))="","",INDEX('Ожидания'!$H$11:$H$40,MATCH(F44,'Ожидания'!$A$11:$A$40,0)))))</x:f>
      </x:c>
      <x:c r="H44" s="16"/>
      <x:c r="I44" s="16"/>
      <x:c r="J44" s="16"/>
      <x:c r="K44" s="16"/>
      <x:c r="L44" s="14"/>
      <x:c r="M44" s="11"/>
      <x:c r="N44" s="11"/>
      <x:c r="O44" s="11"/>
      <x:c r="P44" s="14"/>
      <x:c r="Q44" s="12" t="str">
        <x:f>IF(A44="","",IF(COUNTIFS($A$11:$A$60,A44)&gt;1,"Повтор ID","Уникально"))</x:f>
      </x:c>
      <x:c r="R44" s="12" t="str">
        <x:f>IF(A44="","",IF(OR(B44="",C44&lt;&gt;1,D44="",E44="",M44=""),"Дополните опись",IF(Q44="Повтор ID","Повтор ID",IF(I44="Подтверждено",IF(OR(F44="",G44="",G44="Проверьте ID ожидания",J44="",K44="",L44="",COUNTIFS('Ожидания'!$A$11:$A$40,F44,'Ожидания'!$N$11:$N$40,"Основание заполнено")&lt;&gt;1,COUNTIFS('Ожидания'!$A$11:$A$40,F44,'Ожидания'!$G$11:$G$40,E44)&lt;&gt;1),"Не хватает основания","Связь подтверждена"),IF(OR(N44="",O44="",P44=""),"Назначьте разбор","Ожидает решения")))))</x:f>
      </x:c>
    </x:row>
    <x:row r="45" ht="54" customHeight="1">
      <x:c r="A45" s="16"/>
      <x:c r="B45" s="16"/>
      <x:c r="C45" s="13"/>
      <x:c r="D45" s="16"/>
      <x:c r="E45" s="16"/>
      <x:c r="F45" s="16"/>
      <x:c r="G45" s="17" t="str">
        <x:f>IF(OR(A45="",F45="",I45&lt;&gt;"Подтверждено"),"",IF(COUNTIFS('Ожидания'!$A$11:$A$40,F45)&lt;&gt;1,"Проверьте ID ожидания",IF(INDEX('Ожидания'!$H$11:$H$40,MATCH(F45,'Ожидания'!$A$11:$A$40,0))="","",INDEX('Ожидания'!$H$11:$H$40,MATCH(F45,'Ожидания'!$A$11:$A$40,0)))))</x:f>
      </x:c>
      <x:c r="H45" s="16"/>
      <x:c r="I45" s="16"/>
      <x:c r="J45" s="16"/>
      <x:c r="K45" s="16"/>
      <x:c r="L45" s="14"/>
      <x:c r="M45" s="11"/>
      <x:c r="N45" s="11"/>
      <x:c r="O45" s="11"/>
      <x:c r="P45" s="14"/>
      <x:c r="Q45" s="12" t="str">
        <x:f>IF(A45="","",IF(COUNTIFS($A$11:$A$60,A45)&gt;1,"Повтор ID","Уникально"))</x:f>
      </x:c>
      <x:c r="R45" s="12" t="str">
        <x:f>IF(A45="","",IF(OR(B45="",C45&lt;&gt;1,D45="",E45="",M45=""),"Дополните опись",IF(Q45="Повтор ID","Повтор ID",IF(I45="Подтверждено",IF(OR(F45="",G45="",G45="Проверьте ID ожидания",J45="",K45="",L45="",COUNTIFS('Ожидания'!$A$11:$A$40,F45,'Ожидания'!$N$11:$N$40,"Основание заполнено")&lt;&gt;1,COUNTIFS('Ожидания'!$A$11:$A$40,F45,'Ожидания'!$G$11:$G$40,E45)&lt;&gt;1),"Не хватает основания","Связь подтверждена"),IF(OR(N45="",O45="",P45=""),"Назначьте разбор","Ожидает решения")))))</x:f>
      </x:c>
    </x:row>
    <x:row r="46" ht="54" customHeight="1">
      <x:c r="A46" s="16"/>
      <x:c r="B46" s="16"/>
      <x:c r="C46" s="13"/>
      <x:c r="D46" s="16"/>
      <x:c r="E46" s="16"/>
      <x:c r="F46" s="16"/>
      <x:c r="G46" s="17" t="str">
        <x:f>IF(OR(A46="",F46="",I46&lt;&gt;"Подтверждено"),"",IF(COUNTIFS('Ожидания'!$A$11:$A$40,F46)&lt;&gt;1,"Проверьте ID ожидания",IF(INDEX('Ожидания'!$H$11:$H$40,MATCH(F46,'Ожидания'!$A$11:$A$40,0))="","",INDEX('Ожидания'!$H$11:$H$40,MATCH(F46,'Ожидания'!$A$11:$A$40,0)))))</x:f>
      </x:c>
      <x:c r="H46" s="16"/>
      <x:c r="I46" s="16"/>
      <x:c r="J46" s="16"/>
      <x:c r="K46" s="16"/>
      <x:c r="L46" s="14"/>
      <x:c r="M46" s="11"/>
      <x:c r="N46" s="11"/>
      <x:c r="O46" s="11"/>
      <x:c r="P46" s="14"/>
      <x:c r="Q46" s="12" t="str">
        <x:f>IF(A46="","",IF(COUNTIFS($A$11:$A$60,A46)&gt;1,"Повтор ID","Уникально"))</x:f>
      </x:c>
      <x:c r="R46" s="12" t="str">
        <x:f>IF(A46="","",IF(OR(B46="",C46&lt;&gt;1,D46="",E46="",M46=""),"Дополните опись",IF(Q46="Повтор ID","Повтор ID",IF(I46="Подтверждено",IF(OR(F46="",G46="",G46="Проверьте ID ожидания",J46="",K46="",L46="",COUNTIFS('Ожидания'!$A$11:$A$40,F46,'Ожидания'!$N$11:$N$40,"Основание заполнено")&lt;&gt;1,COUNTIFS('Ожидания'!$A$11:$A$40,F46,'Ожидания'!$G$11:$G$40,E46)&lt;&gt;1),"Не хватает основания","Связь подтверждена"),IF(OR(N46="",O46="",P46=""),"Назначьте разбор","Ожидает решения")))))</x:f>
      </x:c>
    </x:row>
    <x:row r="47" ht="54" customHeight="1">
      <x:c r="A47" s="16"/>
      <x:c r="B47" s="16"/>
      <x:c r="C47" s="13"/>
      <x:c r="D47" s="16"/>
      <x:c r="E47" s="16"/>
      <x:c r="F47" s="16"/>
      <x:c r="G47" s="17" t="str">
        <x:f>IF(OR(A47="",F47="",I47&lt;&gt;"Подтверждено"),"",IF(COUNTIFS('Ожидания'!$A$11:$A$40,F47)&lt;&gt;1,"Проверьте ID ожидания",IF(INDEX('Ожидания'!$H$11:$H$40,MATCH(F47,'Ожидания'!$A$11:$A$40,0))="","",INDEX('Ожидания'!$H$11:$H$40,MATCH(F47,'Ожидания'!$A$11:$A$40,0)))))</x:f>
      </x:c>
      <x:c r="H47" s="16"/>
      <x:c r="I47" s="16"/>
      <x:c r="J47" s="16"/>
      <x:c r="K47" s="16"/>
      <x:c r="L47" s="14"/>
      <x:c r="M47" s="11"/>
      <x:c r="N47" s="11"/>
      <x:c r="O47" s="11"/>
      <x:c r="P47" s="14"/>
      <x:c r="Q47" s="12" t="str">
        <x:f>IF(A47="","",IF(COUNTIFS($A$11:$A$60,A47)&gt;1,"Повтор ID","Уникально"))</x:f>
      </x:c>
      <x:c r="R47" s="12" t="str">
        <x:f>IF(A47="","",IF(OR(B47="",C47&lt;&gt;1,D47="",E47="",M47=""),"Дополните опись",IF(Q47="Повтор ID","Повтор ID",IF(I47="Подтверждено",IF(OR(F47="",G47="",G47="Проверьте ID ожидания",J47="",K47="",L47="",COUNTIFS('Ожидания'!$A$11:$A$40,F47,'Ожидания'!$N$11:$N$40,"Основание заполнено")&lt;&gt;1,COUNTIFS('Ожидания'!$A$11:$A$40,F47,'Ожидания'!$G$11:$G$40,E47)&lt;&gt;1),"Не хватает основания","Связь подтверждена"),IF(OR(N47="",O47="",P47=""),"Назначьте разбор","Ожидает решения")))))</x:f>
      </x:c>
    </x:row>
    <x:row r="48" ht="54" customHeight="1">
      <x:c r="A48" s="16"/>
      <x:c r="B48" s="16"/>
      <x:c r="C48" s="13"/>
      <x:c r="D48" s="16"/>
      <x:c r="E48" s="16"/>
      <x:c r="F48" s="16"/>
      <x:c r="G48" s="17" t="str">
        <x:f>IF(OR(A48="",F48="",I48&lt;&gt;"Подтверждено"),"",IF(COUNTIFS('Ожидания'!$A$11:$A$40,F48)&lt;&gt;1,"Проверьте ID ожидания",IF(INDEX('Ожидания'!$H$11:$H$40,MATCH(F48,'Ожидания'!$A$11:$A$40,0))="","",INDEX('Ожидания'!$H$11:$H$40,MATCH(F48,'Ожидания'!$A$11:$A$40,0)))))</x:f>
      </x:c>
      <x:c r="H48" s="16"/>
      <x:c r="I48" s="16"/>
      <x:c r="J48" s="16"/>
      <x:c r="K48" s="16"/>
      <x:c r="L48" s="14"/>
      <x:c r="M48" s="11"/>
      <x:c r="N48" s="11"/>
      <x:c r="O48" s="11"/>
      <x:c r="P48" s="14"/>
      <x:c r="Q48" s="12" t="str">
        <x:f>IF(A48="","",IF(COUNTIFS($A$11:$A$60,A48)&gt;1,"Повтор ID","Уникально"))</x:f>
      </x:c>
      <x:c r="R48" s="12" t="str">
        <x:f>IF(A48="","",IF(OR(B48="",C48&lt;&gt;1,D48="",E48="",M48=""),"Дополните опись",IF(Q48="Повтор ID","Повтор ID",IF(I48="Подтверждено",IF(OR(F48="",G48="",G48="Проверьте ID ожидания",J48="",K48="",L48="",COUNTIFS('Ожидания'!$A$11:$A$40,F48,'Ожидания'!$N$11:$N$40,"Основание заполнено")&lt;&gt;1,COUNTIFS('Ожидания'!$A$11:$A$40,F48,'Ожидания'!$G$11:$G$40,E48)&lt;&gt;1),"Не хватает основания","Связь подтверждена"),IF(OR(N48="",O48="",P48=""),"Назначьте разбор","Ожидает решения")))))</x:f>
      </x:c>
    </x:row>
    <x:row r="49" ht="54" customHeight="1">
      <x:c r="A49" s="16"/>
      <x:c r="B49" s="16"/>
      <x:c r="C49" s="13"/>
      <x:c r="D49" s="16"/>
      <x:c r="E49" s="16"/>
      <x:c r="F49" s="16"/>
      <x:c r="G49" s="17" t="str">
        <x:f>IF(OR(A49="",F49="",I49&lt;&gt;"Подтверждено"),"",IF(COUNTIFS('Ожидания'!$A$11:$A$40,F49)&lt;&gt;1,"Проверьте ID ожидания",IF(INDEX('Ожидания'!$H$11:$H$40,MATCH(F49,'Ожидания'!$A$11:$A$40,0))="","",INDEX('Ожидания'!$H$11:$H$40,MATCH(F49,'Ожидания'!$A$11:$A$40,0)))))</x:f>
      </x:c>
      <x:c r="H49" s="16"/>
      <x:c r="I49" s="16"/>
      <x:c r="J49" s="16"/>
      <x:c r="K49" s="16"/>
      <x:c r="L49" s="14"/>
      <x:c r="M49" s="11"/>
      <x:c r="N49" s="11"/>
      <x:c r="O49" s="11"/>
      <x:c r="P49" s="14"/>
      <x:c r="Q49" s="12" t="str">
        <x:f>IF(A49="","",IF(COUNTIFS($A$11:$A$60,A49)&gt;1,"Повтор ID","Уникально"))</x:f>
      </x:c>
      <x:c r="R49" s="12" t="str">
        <x:f>IF(A49="","",IF(OR(B49="",C49&lt;&gt;1,D49="",E49="",M49=""),"Дополните опись",IF(Q49="Повтор ID","Повтор ID",IF(I49="Подтверждено",IF(OR(F49="",G49="",G49="Проверьте ID ожидания",J49="",K49="",L49="",COUNTIFS('Ожидания'!$A$11:$A$40,F49,'Ожидания'!$N$11:$N$40,"Основание заполнено")&lt;&gt;1,COUNTIFS('Ожидания'!$A$11:$A$40,F49,'Ожидания'!$G$11:$G$40,E49)&lt;&gt;1),"Не хватает основания","Связь подтверждена"),IF(OR(N49="",O49="",P49=""),"Назначьте разбор","Ожидает решения")))))</x:f>
      </x:c>
    </x:row>
    <x:row r="50" ht="54" customHeight="1">
      <x:c r="A50" s="16"/>
      <x:c r="B50" s="16"/>
      <x:c r="C50" s="13"/>
      <x:c r="D50" s="16"/>
      <x:c r="E50" s="16"/>
      <x:c r="F50" s="16"/>
      <x:c r="G50" s="17" t="str">
        <x:f>IF(OR(A50="",F50="",I50&lt;&gt;"Подтверждено"),"",IF(COUNTIFS('Ожидания'!$A$11:$A$40,F50)&lt;&gt;1,"Проверьте ID ожидания",IF(INDEX('Ожидания'!$H$11:$H$40,MATCH(F50,'Ожидания'!$A$11:$A$40,0))="","",INDEX('Ожидания'!$H$11:$H$40,MATCH(F50,'Ожидания'!$A$11:$A$40,0)))))</x:f>
      </x:c>
      <x:c r="H50" s="16"/>
      <x:c r="I50" s="16"/>
      <x:c r="J50" s="16"/>
      <x:c r="K50" s="16"/>
      <x:c r="L50" s="14"/>
      <x:c r="M50" s="11"/>
      <x:c r="N50" s="11"/>
      <x:c r="O50" s="11"/>
      <x:c r="P50" s="14"/>
      <x:c r="Q50" s="12" t="str">
        <x:f>IF(A50="","",IF(COUNTIFS($A$11:$A$60,A50)&gt;1,"Повтор ID","Уникально"))</x:f>
      </x:c>
      <x:c r="R50" s="12" t="str">
        <x:f>IF(A50="","",IF(OR(B50="",C50&lt;&gt;1,D50="",E50="",M50=""),"Дополните опись",IF(Q50="Повтор ID","Повтор ID",IF(I50="Подтверждено",IF(OR(F50="",G50="",G50="Проверьте ID ожидания",J50="",K50="",L50="",COUNTIFS('Ожидания'!$A$11:$A$40,F50,'Ожидания'!$N$11:$N$40,"Основание заполнено")&lt;&gt;1,COUNTIFS('Ожидания'!$A$11:$A$40,F50,'Ожидания'!$G$11:$G$40,E50)&lt;&gt;1),"Не хватает основания","Связь подтверждена"),IF(OR(N50="",O50="",P50=""),"Назначьте разбор","Ожидает решения")))))</x:f>
      </x:c>
    </x:row>
    <x:row r="51" ht="54" customHeight="1">
      <x:c r="A51" s="16"/>
      <x:c r="B51" s="16"/>
      <x:c r="C51" s="13"/>
      <x:c r="D51" s="16"/>
      <x:c r="E51" s="16"/>
      <x:c r="F51" s="16"/>
      <x:c r="G51" s="17" t="str">
        <x:f>IF(OR(A51="",F51="",I51&lt;&gt;"Подтверждено"),"",IF(COUNTIFS('Ожидания'!$A$11:$A$40,F51)&lt;&gt;1,"Проверьте ID ожидания",IF(INDEX('Ожидания'!$H$11:$H$40,MATCH(F51,'Ожидания'!$A$11:$A$40,0))="","",INDEX('Ожидания'!$H$11:$H$40,MATCH(F51,'Ожидания'!$A$11:$A$40,0)))))</x:f>
      </x:c>
      <x:c r="H51" s="16"/>
      <x:c r="I51" s="16"/>
      <x:c r="J51" s="16"/>
      <x:c r="K51" s="16"/>
      <x:c r="L51" s="14"/>
      <x:c r="M51" s="11"/>
      <x:c r="N51" s="11"/>
      <x:c r="O51" s="11"/>
      <x:c r="P51" s="14"/>
      <x:c r="Q51" s="12" t="str">
        <x:f>IF(A51="","",IF(COUNTIFS($A$11:$A$60,A51)&gt;1,"Повтор ID","Уникально"))</x:f>
      </x:c>
      <x:c r="R51" s="12" t="str">
        <x:f>IF(A51="","",IF(OR(B51="",C51&lt;&gt;1,D51="",E51="",M51=""),"Дополните опись",IF(Q51="Повтор ID","Повтор ID",IF(I51="Подтверждено",IF(OR(F51="",G51="",G51="Проверьте ID ожидания",J51="",K51="",L51="",COUNTIFS('Ожидания'!$A$11:$A$40,F51,'Ожидания'!$N$11:$N$40,"Основание заполнено")&lt;&gt;1,COUNTIFS('Ожидания'!$A$11:$A$40,F51,'Ожидания'!$G$11:$G$40,E51)&lt;&gt;1),"Не хватает основания","Связь подтверждена"),IF(OR(N51="",O51="",P51=""),"Назначьте разбор","Ожидает решения")))))</x:f>
      </x:c>
    </x:row>
    <x:row r="52" ht="54" customHeight="1">
      <x:c r="A52" s="16"/>
      <x:c r="B52" s="16"/>
      <x:c r="C52" s="13"/>
      <x:c r="D52" s="16"/>
      <x:c r="E52" s="16"/>
      <x:c r="F52" s="16"/>
      <x:c r="G52" s="17" t="str">
        <x:f>IF(OR(A52="",F52="",I52&lt;&gt;"Подтверждено"),"",IF(COUNTIFS('Ожидания'!$A$11:$A$40,F52)&lt;&gt;1,"Проверьте ID ожидания",IF(INDEX('Ожидания'!$H$11:$H$40,MATCH(F52,'Ожидания'!$A$11:$A$40,0))="","",INDEX('Ожидания'!$H$11:$H$40,MATCH(F52,'Ожидания'!$A$11:$A$40,0)))))</x:f>
      </x:c>
      <x:c r="H52" s="16"/>
      <x:c r="I52" s="16"/>
      <x:c r="J52" s="16"/>
      <x:c r="K52" s="16"/>
      <x:c r="L52" s="14"/>
      <x:c r="M52" s="11"/>
      <x:c r="N52" s="11"/>
      <x:c r="O52" s="11"/>
      <x:c r="P52" s="14"/>
      <x:c r="Q52" s="12" t="str">
        <x:f>IF(A52="","",IF(COUNTIFS($A$11:$A$60,A52)&gt;1,"Повтор ID","Уникально"))</x:f>
      </x:c>
      <x:c r="R52" s="12" t="str">
        <x:f>IF(A52="","",IF(OR(B52="",C52&lt;&gt;1,D52="",E52="",M52=""),"Дополните опись",IF(Q52="Повтор ID","Повтор ID",IF(I52="Подтверждено",IF(OR(F52="",G52="",G52="Проверьте ID ожидания",J52="",K52="",L52="",COUNTIFS('Ожидания'!$A$11:$A$40,F52,'Ожидания'!$N$11:$N$40,"Основание заполнено")&lt;&gt;1,COUNTIFS('Ожидания'!$A$11:$A$40,F52,'Ожидания'!$G$11:$G$40,E52)&lt;&gt;1),"Не хватает основания","Связь подтверждена"),IF(OR(N52="",O52="",P52=""),"Назначьте разбор","Ожидает решения")))))</x:f>
      </x:c>
    </x:row>
    <x:row r="53" ht="54" customHeight="1">
      <x:c r="A53" s="16"/>
      <x:c r="B53" s="16"/>
      <x:c r="C53" s="13"/>
      <x:c r="D53" s="16"/>
      <x:c r="E53" s="16"/>
      <x:c r="F53" s="16"/>
      <x:c r="G53" s="17" t="str">
        <x:f>IF(OR(A53="",F53="",I53&lt;&gt;"Подтверждено"),"",IF(COUNTIFS('Ожидания'!$A$11:$A$40,F53)&lt;&gt;1,"Проверьте ID ожидания",IF(INDEX('Ожидания'!$H$11:$H$40,MATCH(F53,'Ожидания'!$A$11:$A$40,0))="","",INDEX('Ожидания'!$H$11:$H$40,MATCH(F53,'Ожидания'!$A$11:$A$40,0)))))</x:f>
      </x:c>
      <x:c r="H53" s="16"/>
      <x:c r="I53" s="16"/>
      <x:c r="J53" s="16"/>
      <x:c r="K53" s="16"/>
      <x:c r="L53" s="14"/>
      <x:c r="M53" s="11"/>
      <x:c r="N53" s="11"/>
      <x:c r="O53" s="11"/>
      <x:c r="P53" s="14"/>
      <x:c r="Q53" s="12" t="str">
        <x:f>IF(A53="","",IF(COUNTIFS($A$11:$A$60,A53)&gt;1,"Повтор ID","Уникально"))</x:f>
      </x:c>
      <x:c r="R53" s="12" t="str">
        <x:f>IF(A53="","",IF(OR(B53="",C53&lt;&gt;1,D53="",E53="",M53=""),"Дополните опись",IF(Q53="Повтор ID","Повтор ID",IF(I53="Подтверждено",IF(OR(F53="",G53="",G53="Проверьте ID ожидания",J53="",K53="",L53="",COUNTIFS('Ожидания'!$A$11:$A$40,F53,'Ожидания'!$N$11:$N$40,"Основание заполнено")&lt;&gt;1,COUNTIFS('Ожидания'!$A$11:$A$40,F53,'Ожидания'!$G$11:$G$40,E53)&lt;&gt;1),"Не хватает основания","Связь подтверждена"),IF(OR(N53="",O53="",P53=""),"Назначьте разбор","Ожидает решения")))))</x:f>
      </x:c>
    </x:row>
    <x:row r="54" ht="54" customHeight="1">
      <x:c r="A54" s="16"/>
      <x:c r="B54" s="16"/>
      <x:c r="C54" s="13"/>
      <x:c r="D54" s="16"/>
      <x:c r="E54" s="16"/>
      <x:c r="F54" s="16"/>
      <x:c r="G54" s="17" t="str">
        <x:f>IF(OR(A54="",F54="",I54&lt;&gt;"Подтверждено"),"",IF(COUNTIFS('Ожидания'!$A$11:$A$40,F54)&lt;&gt;1,"Проверьте ID ожидания",IF(INDEX('Ожидания'!$H$11:$H$40,MATCH(F54,'Ожидания'!$A$11:$A$40,0))="","",INDEX('Ожидания'!$H$11:$H$40,MATCH(F54,'Ожидания'!$A$11:$A$40,0)))))</x:f>
      </x:c>
      <x:c r="H54" s="16"/>
      <x:c r="I54" s="16"/>
      <x:c r="J54" s="16"/>
      <x:c r="K54" s="16"/>
      <x:c r="L54" s="14"/>
      <x:c r="M54" s="11"/>
      <x:c r="N54" s="11"/>
      <x:c r="O54" s="11"/>
      <x:c r="P54" s="14"/>
      <x:c r="Q54" s="12" t="str">
        <x:f>IF(A54="","",IF(COUNTIFS($A$11:$A$60,A54)&gt;1,"Повтор ID","Уникально"))</x:f>
      </x:c>
      <x:c r="R54" s="12" t="str">
        <x:f>IF(A54="","",IF(OR(B54="",C54&lt;&gt;1,D54="",E54="",M54=""),"Дополните опись",IF(Q54="Повтор ID","Повтор ID",IF(I54="Подтверждено",IF(OR(F54="",G54="",G54="Проверьте ID ожидания",J54="",K54="",L54="",COUNTIFS('Ожидания'!$A$11:$A$40,F54,'Ожидания'!$N$11:$N$40,"Основание заполнено")&lt;&gt;1,COUNTIFS('Ожидания'!$A$11:$A$40,F54,'Ожидания'!$G$11:$G$40,E54)&lt;&gt;1),"Не хватает основания","Связь подтверждена"),IF(OR(N54="",O54="",P54=""),"Назначьте разбор","Ожидает решения")))))</x:f>
      </x:c>
    </x:row>
    <x:row r="55" ht="54" customHeight="1">
      <x:c r="A55" s="16"/>
      <x:c r="B55" s="16"/>
      <x:c r="C55" s="13"/>
      <x:c r="D55" s="16"/>
      <x:c r="E55" s="16"/>
      <x:c r="F55" s="16"/>
      <x:c r="G55" s="17" t="str">
        <x:f>IF(OR(A55="",F55="",I55&lt;&gt;"Подтверждено"),"",IF(COUNTIFS('Ожидания'!$A$11:$A$40,F55)&lt;&gt;1,"Проверьте ID ожидания",IF(INDEX('Ожидания'!$H$11:$H$40,MATCH(F55,'Ожидания'!$A$11:$A$40,0))="","",INDEX('Ожидания'!$H$11:$H$40,MATCH(F55,'Ожидания'!$A$11:$A$40,0)))))</x:f>
      </x:c>
      <x:c r="H55" s="16"/>
      <x:c r="I55" s="16"/>
      <x:c r="J55" s="16"/>
      <x:c r="K55" s="16"/>
      <x:c r="L55" s="14"/>
      <x:c r="M55" s="11"/>
      <x:c r="N55" s="11"/>
      <x:c r="O55" s="11"/>
      <x:c r="P55" s="14"/>
      <x:c r="Q55" s="12" t="str">
        <x:f>IF(A55="","",IF(COUNTIFS($A$11:$A$60,A55)&gt;1,"Повтор ID","Уникально"))</x:f>
      </x:c>
      <x:c r="R55" s="12" t="str">
        <x:f>IF(A55="","",IF(OR(B55="",C55&lt;&gt;1,D55="",E55="",M55=""),"Дополните опись",IF(Q55="Повтор ID","Повтор ID",IF(I55="Подтверждено",IF(OR(F55="",G55="",G55="Проверьте ID ожидания",J55="",K55="",L55="",COUNTIFS('Ожидания'!$A$11:$A$40,F55,'Ожидания'!$N$11:$N$40,"Основание заполнено")&lt;&gt;1,COUNTIFS('Ожидания'!$A$11:$A$40,F55,'Ожидания'!$G$11:$G$40,E55)&lt;&gt;1),"Не хватает основания","Связь подтверждена"),IF(OR(N55="",O55="",P55=""),"Назначьте разбор","Ожидает решения")))))</x:f>
      </x:c>
    </x:row>
    <x:row r="56" ht="54" customHeight="1">
      <x:c r="A56" s="16"/>
      <x:c r="B56" s="16"/>
      <x:c r="C56" s="13"/>
      <x:c r="D56" s="16"/>
      <x:c r="E56" s="16"/>
      <x:c r="F56" s="16"/>
      <x:c r="G56" s="17" t="str">
        <x:f>IF(OR(A56="",F56="",I56&lt;&gt;"Подтверждено"),"",IF(COUNTIFS('Ожидания'!$A$11:$A$40,F56)&lt;&gt;1,"Проверьте ID ожидания",IF(INDEX('Ожидания'!$H$11:$H$40,MATCH(F56,'Ожидания'!$A$11:$A$40,0))="","",INDEX('Ожидания'!$H$11:$H$40,MATCH(F56,'Ожидания'!$A$11:$A$40,0)))))</x:f>
      </x:c>
      <x:c r="H56" s="16"/>
      <x:c r="I56" s="16"/>
      <x:c r="J56" s="16"/>
      <x:c r="K56" s="16"/>
      <x:c r="L56" s="14"/>
      <x:c r="M56" s="11"/>
      <x:c r="N56" s="11"/>
      <x:c r="O56" s="11"/>
      <x:c r="P56" s="14"/>
      <x:c r="Q56" s="12" t="str">
        <x:f>IF(A56="","",IF(COUNTIFS($A$11:$A$60,A56)&gt;1,"Повтор ID","Уникально"))</x:f>
      </x:c>
      <x:c r="R56" s="12" t="str">
        <x:f>IF(A56="","",IF(OR(B56="",C56&lt;&gt;1,D56="",E56="",M56=""),"Дополните опись",IF(Q56="Повтор ID","Повтор ID",IF(I56="Подтверждено",IF(OR(F56="",G56="",G56="Проверьте ID ожидания",J56="",K56="",L56="",COUNTIFS('Ожидания'!$A$11:$A$40,F56,'Ожидания'!$N$11:$N$40,"Основание заполнено")&lt;&gt;1,COUNTIFS('Ожидания'!$A$11:$A$40,F56,'Ожидания'!$G$11:$G$40,E56)&lt;&gt;1),"Не хватает основания","Связь подтверждена"),IF(OR(N56="",O56="",P56=""),"Назначьте разбор","Ожидает решения")))))</x:f>
      </x:c>
    </x:row>
    <x:row r="57" ht="54" customHeight="1">
      <x:c r="A57" s="16"/>
      <x:c r="B57" s="16"/>
      <x:c r="C57" s="13"/>
      <x:c r="D57" s="16"/>
      <x:c r="E57" s="16"/>
      <x:c r="F57" s="16"/>
      <x:c r="G57" s="17" t="str">
        <x:f>IF(OR(A57="",F57="",I57&lt;&gt;"Подтверждено"),"",IF(COUNTIFS('Ожидания'!$A$11:$A$40,F57)&lt;&gt;1,"Проверьте ID ожидания",IF(INDEX('Ожидания'!$H$11:$H$40,MATCH(F57,'Ожидания'!$A$11:$A$40,0))="","",INDEX('Ожидания'!$H$11:$H$40,MATCH(F57,'Ожидания'!$A$11:$A$40,0)))))</x:f>
      </x:c>
      <x:c r="H57" s="16"/>
      <x:c r="I57" s="16"/>
      <x:c r="J57" s="16"/>
      <x:c r="K57" s="16"/>
      <x:c r="L57" s="14"/>
      <x:c r="M57" s="11"/>
      <x:c r="N57" s="11"/>
      <x:c r="O57" s="11"/>
      <x:c r="P57" s="14"/>
      <x:c r="Q57" s="12" t="str">
        <x:f>IF(A57="","",IF(COUNTIFS($A$11:$A$60,A57)&gt;1,"Повтор ID","Уникально"))</x:f>
      </x:c>
      <x:c r="R57" s="12" t="str">
        <x:f>IF(A57="","",IF(OR(B57="",C57&lt;&gt;1,D57="",E57="",M57=""),"Дополните опись",IF(Q57="Повтор ID","Повтор ID",IF(I57="Подтверждено",IF(OR(F57="",G57="",G57="Проверьте ID ожидания",J57="",K57="",L57="",COUNTIFS('Ожидания'!$A$11:$A$40,F57,'Ожидания'!$N$11:$N$40,"Основание заполнено")&lt;&gt;1,COUNTIFS('Ожидания'!$A$11:$A$40,F57,'Ожидания'!$G$11:$G$40,E57)&lt;&gt;1),"Не хватает основания","Связь подтверждена"),IF(OR(N57="",O57="",P57=""),"Назначьте разбор","Ожидает решения")))))</x:f>
      </x:c>
    </x:row>
    <x:row r="58" ht="54" customHeight="1">
      <x:c r="A58" s="16"/>
      <x:c r="B58" s="16"/>
      <x:c r="C58" s="13"/>
      <x:c r="D58" s="16"/>
      <x:c r="E58" s="16"/>
      <x:c r="F58" s="16"/>
      <x:c r="G58" s="17" t="str">
        <x:f>IF(OR(A58="",F58="",I58&lt;&gt;"Подтверждено"),"",IF(COUNTIFS('Ожидания'!$A$11:$A$40,F58)&lt;&gt;1,"Проверьте ID ожидания",IF(INDEX('Ожидания'!$H$11:$H$40,MATCH(F58,'Ожидания'!$A$11:$A$40,0))="","",INDEX('Ожидания'!$H$11:$H$40,MATCH(F58,'Ожидания'!$A$11:$A$40,0)))))</x:f>
      </x:c>
      <x:c r="H58" s="16"/>
      <x:c r="I58" s="16"/>
      <x:c r="J58" s="16"/>
      <x:c r="K58" s="16"/>
      <x:c r="L58" s="14"/>
      <x:c r="M58" s="11"/>
      <x:c r="N58" s="11"/>
      <x:c r="O58" s="11"/>
      <x:c r="P58" s="14"/>
      <x:c r="Q58" s="12" t="str">
        <x:f>IF(A58="","",IF(COUNTIFS($A$11:$A$60,A58)&gt;1,"Повтор ID","Уникально"))</x:f>
      </x:c>
      <x:c r="R58" s="12" t="str">
        <x:f>IF(A58="","",IF(OR(B58="",C58&lt;&gt;1,D58="",E58="",M58=""),"Дополните опись",IF(Q58="Повтор ID","Повтор ID",IF(I58="Подтверждено",IF(OR(F58="",G58="",G58="Проверьте ID ожидания",J58="",K58="",L58="",COUNTIFS('Ожидания'!$A$11:$A$40,F58,'Ожидания'!$N$11:$N$40,"Основание заполнено")&lt;&gt;1,COUNTIFS('Ожидания'!$A$11:$A$40,F58,'Ожидания'!$G$11:$G$40,E58)&lt;&gt;1),"Не хватает основания","Связь подтверждена"),IF(OR(N58="",O58="",P58=""),"Назначьте разбор","Ожидает решения")))))</x:f>
      </x:c>
    </x:row>
    <x:row r="59" ht="54" customHeight="1">
      <x:c r="A59" s="16"/>
      <x:c r="B59" s="16"/>
      <x:c r="C59" s="13"/>
      <x:c r="D59" s="16"/>
      <x:c r="E59" s="16"/>
      <x:c r="F59" s="16"/>
      <x:c r="G59" s="17" t="str">
        <x:f>IF(OR(A59="",F59="",I59&lt;&gt;"Подтверждено"),"",IF(COUNTIFS('Ожидания'!$A$11:$A$40,F59)&lt;&gt;1,"Проверьте ID ожидания",IF(INDEX('Ожидания'!$H$11:$H$40,MATCH(F59,'Ожидания'!$A$11:$A$40,0))="","",INDEX('Ожидания'!$H$11:$H$40,MATCH(F59,'Ожидания'!$A$11:$A$40,0)))))</x:f>
      </x:c>
      <x:c r="H59" s="16"/>
      <x:c r="I59" s="16"/>
      <x:c r="J59" s="16"/>
      <x:c r="K59" s="16"/>
      <x:c r="L59" s="14"/>
      <x:c r="M59" s="11"/>
      <x:c r="N59" s="11"/>
      <x:c r="O59" s="11"/>
      <x:c r="P59" s="14"/>
      <x:c r="Q59" s="12" t="str">
        <x:f>IF(A59="","",IF(COUNTIFS($A$11:$A$60,A59)&gt;1,"Повтор ID","Уникально"))</x:f>
      </x:c>
      <x:c r="R59" s="12" t="str">
        <x:f>IF(A59="","",IF(OR(B59="",C59&lt;&gt;1,D59="",E59="",M59=""),"Дополните опись",IF(Q59="Повтор ID","Повтор ID",IF(I59="Подтверждено",IF(OR(F59="",G59="",G59="Проверьте ID ожидания",J59="",K59="",L59="",COUNTIFS('Ожидания'!$A$11:$A$40,F59,'Ожидания'!$N$11:$N$40,"Основание заполнено")&lt;&gt;1,COUNTIFS('Ожидания'!$A$11:$A$40,F59,'Ожидания'!$G$11:$G$40,E59)&lt;&gt;1),"Не хватает основания","Связь подтверждена"),IF(OR(N59="",O59="",P59=""),"Назначьте разбор","Ожидает решения")))))</x:f>
      </x:c>
    </x:row>
    <x:row r="60" ht="54" customHeight="1">
      <x:c r="A60" s="16"/>
      <x:c r="B60" s="16"/>
      <x:c r="C60" s="13"/>
      <x:c r="D60" s="16"/>
      <x:c r="E60" s="16"/>
      <x:c r="F60" s="16"/>
      <x:c r="G60" s="17" t="str">
        <x:f>IF(OR(A60="",F60="",I60&lt;&gt;"Подтверждено"),"",IF(COUNTIFS('Ожидания'!$A$11:$A$40,F60)&lt;&gt;1,"Проверьте ID ожидания",IF(INDEX('Ожидания'!$H$11:$H$40,MATCH(F60,'Ожидания'!$A$11:$A$40,0))="","",INDEX('Ожидания'!$H$11:$H$40,MATCH(F60,'Ожидания'!$A$11:$A$40,0)))))</x:f>
      </x:c>
      <x:c r="H60" s="16"/>
      <x:c r="I60" s="16"/>
      <x:c r="J60" s="16"/>
      <x:c r="K60" s="16"/>
      <x:c r="L60" s="14"/>
      <x:c r="M60" s="11"/>
      <x:c r="N60" s="11"/>
      <x:c r="O60" s="11"/>
      <x:c r="P60" s="14"/>
      <x:c r="Q60" s="12" t="str">
        <x:f>IF(A60="","",IF(COUNTIFS($A$11:$A$60,A60)&gt;1,"Повтор ID","Уникально"))</x:f>
      </x:c>
      <x:c r="R60" s="12" t="str">
        <x:f>IF(A60="","",IF(OR(B60="",C60&lt;&gt;1,D60="",E60="",M60=""),"Дополните опись",IF(Q60="Повтор ID","Повтор ID",IF(I60="Подтверждено",IF(OR(F60="",G60="",G60="Проверьте ID ожидания",J60="",K60="",L60="",COUNTIFS('Ожидания'!$A$11:$A$40,F60,'Ожидания'!$N$11:$N$40,"Основание заполнено")&lt;&gt;1,COUNTIFS('Ожидания'!$A$11:$A$40,F60,'Ожидания'!$G$11:$G$40,E60)&lt;&gt;1),"Не хватает основания","Связь подтверждена"),IF(OR(N60="",O60="",P60=""),"Назначьте разбор","Ожидает решения")))))</x:f>
      </x:c>
    </x:row>
    <x:row r="61" ht="25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</x:row>
  </x:sheetData>
  <x:conditionalFormatting sqref="Q11:Q60">
    <x:cfRule type="containsText" dxfId="0" priority="1" operator="containsText" text="Повтор"/>
  </x:conditionalFormatting>
  <x:conditionalFormatting sqref="R11:R60">
    <x:cfRule type="containsText" dxfId="1" priority="2" operator="containsText" text="Не хватает"/>
  </x:conditionalFormatting>
  <x:conditionalFormatting sqref="I11:I60">
    <x:cfRule type="containsText" dxfId="2" priority="3" operator="containsText" text="Кандидат"/>
  </x:conditionalFormatting>
  <x:dataValidations count="2">
    <x:dataValidation type="whole" operator="between" sqref="C11:C60">
      <x:formula1>1</x:formula1>
      <x:formula2>1</x:formula2>
    </x:dataValidation>
    <x:dataValidation type="list" sqref="I11:I60">
      <x:formula1>"Подтверждено,Кандидат,Не установлено"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802fc6c8cb04761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ySplit="10" topLeftCell="B11" activePane="bottomRight" state="frozen"/>
    </x:sheetView>
  </x:sheetViews>
  <x:sheetFormatPr defaultRowHeight="15"/>
  <x:cols>
    <x:col min="1" max="1" width="19" hidden="0" customWidth="1"/>
    <x:col min="2" max="2" width="22" hidden="0" customWidth="1"/>
    <x:col min="3" max="3" width="23" hidden="0" customWidth="1"/>
    <x:col min="4" max="4" width="24" hidden="0" customWidth="1"/>
    <x:col min="5" max="5" width="23" hidden="0" customWidth="1"/>
    <x:col min="6" max="6" width="28" hidden="0" customWidth="1"/>
    <x:col min="7" max="7" width="25" hidden="0" customWidth="1"/>
    <x:col min="8" max="8" width="24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40" hidden="0" customWidth="1"/>
    <x:col min="14" max="14" width="24" hidden="0" customWidth="1"/>
    <x:col min="15" max="15" width="24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</x:row>
    <x:row r="2" ht="30" customHeight="1">
      <x:c r="A2" s="3" t="str">
        <x:v>Строки исходных возвратов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</x:row>
    <x:row r="3" ht="25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</x:row>
    <x:row r="4" ht="25" customHeight="1">
      <x:c r="A4" s="2" t="str">
        <x:v>Одна строка относится к одному возврату и варианту товара в конкретном кабинете.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</x:row>
    <x:row r="6" ht="25" customHeight="1">
      <x:c r="A6" s="2" t="str">
        <x:v>Количество ожидается по возврату. Количество исходного заказа не подставляйте.</x:v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</x:row>
    <x:row r="7" ht="25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</x:row>
    <x:row r="8" ht="25" customHeight="1">
      <x:c r="A8" s="2" t="str">
        <x:v>«Принято ранее» — только подтверждённые единицы из других поставок. В текущие строки их не копировать.</x:v>
      </x:c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</x:row>
    <x:row r="9" ht="25" customHeight="1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</x:row>
    <x:row r="10" ht="44" customHeight="1">
      <x:c r="A10" s="9" t="str">
        <x:v>ID ожидания</x:v>
      </x:c>
      <x:c r="B10" s="9" t="str">
        <x:v>Площадка и схема</x:v>
      </x:c>
      <x:c r="C10" s="9" t="str">
        <x:v>Кабинет</x:v>
      </x:c>
      <x:c r="D10" s="9" t="str">
        <x:v>ID возврата</x:v>
      </x:c>
      <x:c r="E10" s="9" t="str">
        <x:v>ID заказа</x:v>
      </x:c>
      <x:c r="F10" s="9" t="str">
        <x:v>Отправление / стикер</x:v>
      </x:c>
      <x:c r="G10" s="9" t="str">
        <x:v>Товар и вариант</x:v>
      </x:c>
      <x:c r="H10" s="9" t="str">
        <x:v>Владелец</x:v>
      </x:c>
      <x:c r="I10" s="9" t="str">
        <x:v>Ожидается всего, шт.</x:v>
      </x:c>
      <x:c r="J10" s="9" t="str">
        <x:v>Принято ранее, шт.</x:v>
      </x:c>
      <x:c r="K10" s="9" t="str">
        <x:v>Связано сейчас, шт.</x:v>
      </x:c>
      <x:c r="L10" s="9" t="str">
        <x:v>Не связано, шт.</x:v>
      </x:c>
      <x:c r="M10" s="9" t="str">
        <x:v>Источник и дата</x:v>
      </x:c>
      <x:c r="N10" s="9" t="str">
        <x:v>Полнота источника</x:v>
      </x:c>
      <x:c r="O10" s="9" t="str">
        <x:v>Сверка количества</x:v>
      </x:c>
    </x:row>
    <x:row r="11" ht="54" customHeight="1">
      <x:c r="A11" s="16"/>
      <x:c r="B11" s="16"/>
      <x:c r="C11" s="16"/>
      <x:c r="D11" s="16"/>
      <x:c r="E11" s="16"/>
      <x:c r="F11" s="16"/>
      <x:c r="G11" s="16"/>
      <x:c r="H11" s="16"/>
      <x:c r="I11" s="13"/>
      <x:c r="J11" s="13"/>
      <x:c r="K11" s="18" t="str">
        <x:f>IF(A11="","",SUMIFS('Разбор'!$C$11:$C$60,'Разбор'!$F$11:$F$60,A11,'Разбор'!$R$11:$R$60,"Связь подтверждена"))</x:f>
      </x:c>
      <x:c r="L11" s="18" t="str">
        <x:f>IF(OR(A11="",NOT(ISNUMBER(I11)),NOT(ISNUMBER(J11))),"",I11-J11-K11)</x:f>
      </x:c>
      <x:c r="M11" s="11"/>
      <x:c r="N11" s="12" t="str">
        <x:f>IF(A11="","",IF(OR(COUNTIFS($A$11:$A$40,A11)&lt;&gt;1,B11="",C11="",D11="",E11="",G11="",H11="",NOT(ISNUMBER(I11)),NOT(ISNUMBER(J11)),M11=""),"Проверьте данные","Основание заполнено"))</x:f>
      </x:c>
      <x:c r="O11" s="12" t="str">
        <x:f>IF(A11="","",IF(N11&lt;&gt;"Основание заполнено","Проверьте данные",IF(L11=0,"Количество сходится","Нужен разбор")))</x:f>
      </x:c>
    </x:row>
    <x:row r="12" ht="54" customHeight="1">
      <x:c r="A12" s="16"/>
      <x:c r="B12" s="16"/>
      <x:c r="C12" s="16"/>
      <x:c r="D12" s="16"/>
      <x:c r="E12" s="16"/>
      <x:c r="F12" s="16"/>
      <x:c r="G12" s="16"/>
      <x:c r="H12" s="16"/>
      <x:c r="I12" s="13"/>
      <x:c r="J12" s="13"/>
      <x:c r="K12" s="18" t="str">
        <x:f>IF(A12="","",SUMIFS('Разбор'!$C$11:$C$60,'Разбор'!$F$11:$F$60,A12,'Разбор'!$R$11:$R$60,"Связь подтверждена"))</x:f>
      </x:c>
      <x:c r="L12" s="18" t="str">
        <x:f>IF(OR(A12="",NOT(ISNUMBER(I12)),NOT(ISNUMBER(J12))),"",I12-J12-K12)</x:f>
      </x:c>
      <x:c r="M12" s="11"/>
      <x:c r="N12" s="12" t="str">
        <x:f>IF(A12="","",IF(OR(COUNTIFS($A$11:$A$40,A12)&lt;&gt;1,B12="",C12="",D12="",E12="",G12="",H12="",NOT(ISNUMBER(I12)),NOT(ISNUMBER(J12)),M12=""),"Проверьте данные","Основание заполнено"))</x:f>
      </x:c>
      <x:c r="O12" s="12" t="str">
        <x:f>IF(A12="","",IF(N12&lt;&gt;"Основание заполнено","Проверьте данные",IF(L12=0,"Количество сходится","Нужен разбор")))</x:f>
      </x:c>
    </x:row>
    <x:row r="13" ht="54" customHeight="1">
      <x:c r="A13" s="16"/>
      <x:c r="B13" s="16"/>
      <x:c r="C13" s="16"/>
      <x:c r="D13" s="16"/>
      <x:c r="E13" s="16"/>
      <x:c r="F13" s="16"/>
      <x:c r="G13" s="16"/>
      <x:c r="H13" s="16"/>
      <x:c r="I13" s="13"/>
      <x:c r="J13" s="13"/>
      <x:c r="K13" s="18" t="str">
        <x:f>IF(A13="","",SUMIFS('Разбор'!$C$11:$C$60,'Разбор'!$F$11:$F$60,A13,'Разбор'!$R$11:$R$60,"Связь подтверждена"))</x:f>
      </x:c>
      <x:c r="L13" s="18" t="str">
        <x:f>IF(OR(A13="",NOT(ISNUMBER(I13)),NOT(ISNUMBER(J13))),"",I13-J13-K13)</x:f>
      </x:c>
      <x:c r="M13" s="11"/>
      <x:c r="N13" s="12" t="str">
        <x:f>IF(A13="","",IF(OR(COUNTIFS($A$11:$A$40,A13)&lt;&gt;1,B13="",C13="",D13="",E13="",G13="",H13="",NOT(ISNUMBER(I13)),NOT(ISNUMBER(J13)),M13=""),"Проверьте данные","Основание заполнено"))</x:f>
      </x:c>
      <x:c r="O13" s="12" t="str">
        <x:f>IF(A13="","",IF(N13&lt;&gt;"Основание заполнено","Проверьте данные",IF(L13=0,"Количество сходится","Нужен разбор")))</x:f>
      </x:c>
    </x:row>
    <x:row r="14" ht="54" customHeight="1">
      <x:c r="A14" s="16"/>
      <x:c r="B14" s="16"/>
      <x:c r="C14" s="16"/>
      <x:c r="D14" s="16"/>
      <x:c r="E14" s="16"/>
      <x:c r="F14" s="16"/>
      <x:c r="G14" s="16"/>
      <x:c r="H14" s="16"/>
      <x:c r="I14" s="13"/>
      <x:c r="J14" s="13"/>
      <x:c r="K14" s="18" t="str">
        <x:f>IF(A14="","",SUMIFS('Разбор'!$C$11:$C$60,'Разбор'!$F$11:$F$60,A14,'Разбор'!$R$11:$R$60,"Связь подтверждена"))</x:f>
      </x:c>
      <x:c r="L14" s="18" t="str">
        <x:f>IF(OR(A14="",NOT(ISNUMBER(I14)),NOT(ISNUMBER(J14))),"",I14-J14-K14)</x:f>
      </x:c>
      <x:c r="M14" s="11"/>
      <x:c r="N14" s="12" t="str">
        <x:f>IF(A14="","",IF(OR(COUNTIFS($A$11:$A$40,A14)&lt;&gt;1,B14="",C14="",D14="",E14="",G14="",H14="",NOT(ISNUMBER(I14)),NOT(ISNUMBER(J14)),M14=""),"Проверьте данные","Основание заполнено"))</x:f>
      </x:c>
      <x:c r="O14" s="12" t="str">
        <x:f>IF(A14="","",IF(N14&lt;&gt;"Основание заполнено","Проверьте данные",IF(L14=0,"Количество сходится","Нужен разбор")))</x:f>
      </x:c>
    </x:row>
    <x:row r="15" ht="54" customHeight="1">
      <x:c r="A15" s="16"/>
      <x:c r="B15" s="16"/>
      <x:c r="C15" s="16"/>
      <x:c r="D15" s="16"/>
      <x:c r="E15" s="16"/>
      <x:c r="F15" s="16"/>
      <x:c r="G15" s="16"/>
      <x:c r="H15" s="16"/>
      <x:c r="I15" s="13"/>
      <x:c r="J15" s="13"/>
      <x:c r="K15" s="18" t="str">
        <x:f>IF(A15="","",SUMIFS('Разбор'!$C$11:$C$60,'Разбор'!$F$11:$F$60,A15,'Разбор'!$R$11:$R$60,"Связь подтверждена"))</x:f>
      </x:c>
      <x:c r="L15" s="18" t="str">
        <x:f>IF(OR(A15="",NOT(ISNUMBER(I15)),NOT(ISNUMBER(J15))),"",I15-J15-K15)</x:f>
      </x:c>
      <x:c r="M15" s="11"/>
      <x:c r="N15" s="12" t="str">
        <x:f>IF(A15="","",IF(OR(COUNTIFS($A$11:$A$40,A15)&lt;&gt;1,B15="",C15="",D15="",E15="",G15="",H15="",NOT(ISNUMBER(I15)),NOT(ISNUMBER(J15)),M15=""),"Проверьте данные","Основание заполнено"))</x:f>
      </x:c>
      <x:c r="O15" s="12" t="str">
        <x:f>IF(A15="","",IF(N15&lt;&gt;"Основание заполнено","Проверьте данные",IF(L15=0,"Количество сходится","Нужен разбор")))</x:f>
      </x:c>
    </x:row>
    <x:row r="16" ht="54" customHeight="1">
      <x:c r="A16" s="16"/>
      <x:c r="B16" s="16"/>
      <x:c r="C16" s="16"/>
      <x:c r="D16" s="16"/>
      <x:c r="E16" s="16"/>
      <x:c r="F16" s="16"/>
      <x:c r="G16" s="16"/>
      <x:c r="H16" s="16"/>
      <x:c r="I16" s="13"/>
      <x:c r="J16" s="13"/>
      <x:c r="K16" s="18" t="str">
        <x:f>IF(A16="","",SUMIFS('Разбор'!$C$11:$C$60,'Разбор'!$F$11:$F$60,A16,'Разбор'!$R$11:$R$60,"Связь подтверждена"))</x:f>
      </x:c>
      <x:c r="L16" s="18" t="str">
        <x:f>IF(OR(A16="",NOT(ISNUMBER(I16)),NOT(ISNUMBER(J16))),"",I16-J16-K16)</x:f>
      </x:c>
      <x:c r="M16" s="11"/>
      <x:c r="N16" s="12" t="str">
        <x:f>IF(A16="","",IF(OR(COUNTIFS($A$11:$A$40,A16)&lt;&gt;1,B16="",C16="",D16="",E16="",G16="",H16="",NOT(ISNUMBER(I16)),NOT(ISNUMBER(J16)),M16=""),"Проверьте данные","Основание заполнено"))</x:f>
      </x:c>
      <x:c r="O16" s="12" t="str">
        <x:f>IF(A16="","",IF(N16&lt;&gt;"Основание заполнено","Проверьте данные",IF(L16=0,"Количество сходится","Нужен разбор")))</x:f>
      </x:c>
    </x:row>
    <x:row r="17" ht="54" customHeight="1">
      <x:c r="A17" s="16"/>
      <x:c r="B17" s="16"/>
      <x:c r="C17" s="16"/>
      <x:c r="D17" s="16"/>
      <x:c r="E17" s="16"/>
      <x:c r="F17" s="16"/>
      <x:c r="G17" s="16"/>
      <x:c r="H17" s="16"/>
      <x:c r="I17" s="13"/>
      <x:c r="J17" s="13"/>
      <x:c r="K17" s="18" t="str">
        <x:f>IF(A17="","",SUMIFS('Разбор'!$C$11:$C$60,'Разбор'!$F$11:$F$60,A17,'Разбор'!$R$11:$R$60,"Связь подтверждена"))</x:f>
      </x:c>
      <x:c r="L17" s="18" t="str">
        <x:f>IF(OR(A17="",NOT(ISNUMBER(I17)),NOT(ISNUMBER(J17))),"",I17-J17-K17)</x:f>
      </x:c>
      <x:c r="M17" s="11"/>
      <x:c r="N17" s="12" t="str">
        <x:f>IF(A17="","",IF(OR(COUNTIFS($A$11:$A$40,A17)&lt;&gt;1,B17="",C17="",D17="",E17="",G17="",H17="",NOT(ISNUMBER(I17)),NOT(ISNUMBER(J17)),M17=""),"Проверьте данные","Основание заполнено"))</x:f>
      </x:c>
      <x:c r="O17" s="12" t="str">
        <x:f>IF(A17="","",IF(N17&lt;&gt;"Основание заполнено","Проверьте данные",IF(L17=0,"Количество сходится","Нужен разбор")))</x:f>
      </x:c>
    </x:row>
    <x:row r="18" ht="54" customHeight="1">
      <x:c r="A18" s="16"/>
      <x:c r="B18" s="16"/>
      <x:c r="C18" s="16"/>
      <x:c r="D18" s="16"/>
      <x:c r="E18" s="16"/>
      <x:c r="F18" s="16"/>
      <x:c r="G18" s="16"/>
      <x:c r="H18" s="16"/>
      <x:c r="I18" s="13"/>
      <x:c r="J18" s="13"/>
      <x:c r="K18" s="18" t="str">
        <x:f>IF(A18="","",SUMIFS('Разбор'!$C$11:$C$60,'Разбор'!$F$11:$F$60,A18,'Разбор'!$R$11:$R$60,"Связь подтверждена"))</x:f>
      </x:c>
      <x:c r="L18" s="18" t="str">
        <x:f>IF(OR(A18="",NOT(ISNUMBER(I18)),NOT(ISNUMBER(J18))),"",I18-J18-K18)</x:f>
      </x:c>
      <x:c r="M18" s="11"/>
      <x:c r="N18" s="12" t="str">
        <x:f>IF(A18="","",IF(OR(COUNTIFS($A$11:$A$40,A18)&lt;&gt;1,B18="",C18="",D18="",E18="",G18="",H18="",NOT(ISNUMBER(I18)),NOT(ISNUMBER(J18)),M18=""),"Проверьте данные","Основание заполнено"))</x:f>
      </x:c>
      <x:c r="O18" s="12" t="str">
        <x:f>IF(A18="","",IF(N18&lt;&gt;"Основание заполнено","Проверьте данные",IF(L18=0,"Количество сходится","Нужен разбор")))</x:f>
      </x:c>
    </x:row>
    <x:row r="19" ht="54" customHeight="1">
      <x:c r="A19" s="16"/>
      <x:c r="B19" s="16"/>
      <x:c r="C19" s="16"/>
      <x:c r="D19" s="16"/>
      <x:c r="E19" s="16"/>
      <x:c r="F19" s="16"/>
      <x:c r="G19" s="16"/>
      <x:c r="H19" s="16"/>
      <x:c r="I19" s="13"/>
      <x:c r="J19" s="13"/>
      <x:c r="K19" s="18" t="str">
        <x:f>IF(A19="","",SUMIFS('Разбор'!$C$11:$C$60,'Разбор'!$F$11:$F$60,A19,'Разбор'!$R$11:$R$60,"Связь подтверждена"))</x:f>
      </x:c>
      <x:c r="L19" s="18" t="str">
        <x:f>IF(OR(A19="",NOT(ISNUMBER(I19)),NOT(ISNUMBER(J19))),"",I19-J19-K19)</x:f>
      </x:c>
      <x:c r="M19" s="11"/>
      <x:c r="N19" s="12" t="str">
        <x:f>IF(A19="","",IF(OR(COUNTIFS($A$11:$A$40,A19)&lt;&gt;1,B19="",C19="",D19="",E19="",G19="",H19="",NOT(ISNUMBER(I19)),NOT(ISNUMBER(J19)),M19=""),"Проверьте данные","Основание заполнено"))</x:f>
      </x:c>
      <x:c r="O19" s="12" t="str">
        <x:f>IF(A19="","",IF(N19&lt;&gt;"Основание заполнено","Проверьте данные",IF(L19=0,"Количество сходится","Нужен разбор")))</x:f>
      </x:c>
    </x:row>
    <x:row r="20" ht="54" customHeight="1">
      <x:c r="A20" s="16"/>
      <x:c r="B20" s="16"/>
      <x:c r="C20" s="16"/>
      <x:c r="D20" s="16"/>
      <x:c r="E20" s="16"/>
      <x:c r="F20" s="16"/>
      <x:c r="G20" s="16"/>
      <x:c r="H20" s="16"/>
      <x:c r="I20" s="13"/>
      <x:c r="J20" s="13"/>
      <x:c r="K20" s="18" t="str">
        <x:f>IF(A20="","",SUMIFS('Разбор'!$C$11:$C$60,'Разбор'!$F$11:$F$60,A20,'Разбор'!$R$11:$R$60,"Связь подтверждена"))</x:f>
      </x:c>
      <x:c r="L20" s="18" t="str">
        <x:f>IF(OR(A20="",NOT(ISNUMBER(I20)),NOT(ISNUMBER(J20))),"",I20-J20-K20)</x:f>
      </x:c>
      <x:c r="M20" s="11"/>
      <x:c r="N20" s="12" t="str">
        <x:f>IF(A20="","",IF(OR(COUNTIFS($A$11:$A$40,A20)&lt;&gt;1,B20="",C20="",D20="",E20="",G20="",H20="",NOT(ISNUMBER(I20)),NOT(ISNUMBER(J20)),M20=""),"Проверьте данные","Основание заполнено"))</x:f>
      </x:c>
      <x:c r="O20" s="12" t="str">
        <x:f>IF(A20="","",IF(N20&lt;&gt;"Основание заполнено","Проверьте данные",IF(L20=0,"Количество сходится","Нужен разбор")))</x:f>
      </x:c>
    </x:row>
    <x:row r="21" ht="54" customHeight="1">
      <x:c r="A21" s="16"/>
      <x:c r="B21" s="16"/>
      <x:c r="C21" s="16"/>
      <x:c r="D21" s="16"/>
      <x:c r="E21" s="16"/>
      <x:c r="F21" s="16"/>
      <x:c r="G21" s="16"/>
      <x:c r="H21" s="16"/>
      <x:c r="I21" s="13"/>
      <x:c r="J21" s="13"/>
      <x:c r="K21" s="18" t="str">
        <x:f>IF(A21="","",SUMIFS('Разбор'!$C$11:$C$60,'Разбор'!$F$11:$F$60,A21,'Разбор'!$R$11:$R$60,"Связь подтверждена"))</x:f>
      </x:c>
      <x:c r="L21" s="18" t="str">
        <x:f>IF(OR(A21="",NOT(ISNUMBER(I21)),NOT(ISNUMBER(J21))),"",I21-J21-K21)</x:f>
      </x:c>
      <x:c r="M21" s="11"/>
      <x:c r="N21" s="12" t="str">
        <x:f>IF(A21="","",IF(OR(COUNTIFS($A$11:$A$40,A21)&lt;&gt;1,B21="",C21="",D21="",E21="",G21="",H21="",NOT(ISNUMBER(I21)),NOT(ISNUMBER(J21)),M21=""),"Проверьте данные","Основание заполнено"))</x:f>
      </x:c>
      <x:c r="O21" s="12" t="str">
        <x:f>IF(A21="","",IF(N21&lt;&gt;"Основание заполнено","Проверьте данные",IF(L21=0,"Количество сходится","Нужен разбор")))</x:f>
      </x:c>
    </x:row>
    <x:row r="22" ht="54" customHeight="1">
      <x:c r="A22" s="16"/>
      <x:c r="B22" s="16"/>
      <x:c r="C22" s="16"/>
      <x:c r="D22" s="16"/>
      <x:c r="E22" s="16"/>
      <x:c r="F22" s="16"/>
      <x:c r="G22" s="16"/>
      <x:c r="H22" s="16"/>
      <x:c r="I22" s="13"/>
      <x:c r="J22" s="13"/>
      <x:c r="K22" s="18" t="str">
        <x:f>IF(A22="","",SUMIFS('Разбор'!$C$11:$C$60,'Разбор'!$F$11:$F$60,A22,'Разбор'!$R$11:$R$60,"Связь подтверждена"))</x:f>
      </x:c>
      <x:c r="L22" s="18" t="str">
        <x:f>IF(OR(A22="",NOT(ISNUMBER(I22)),NOT(ISNUMBER(J22))),"",I22-J22-K22)</x:f>
      </x:c>
      <x:c r="M22" s="11"/>
      <x:c r="N22" s="12" t="str">
        <x:f>IF(A22="","",IF(OR(COUNTIFS($A$11:$A$40,A22)&lt;&gt;1,B22="",C22="",D22="",E22="",G22="",H22="",NOT(ISNUMBER(I22)),NOT(ISNUMBER(J22)),M22=""),"Проверьте данные","Основание заполнено"))</x:f>
      </x:c>
      <x:c r="O22" s="12" t="str">
        <x:f>IF(A22="","",IF(N22&lt;&gt;"Основание заполнено","Проверьте данные",IF(L22=0,"Количество сходится","Нужен разбор")))</x:f>
      </x:c>
    </x:row>
    <x:row r="23" ht="54" customHeight="1">
      <x:c r="A23" s="16"/>
      <x:c r="B23" s="16"/>
      <x:c r="C23" s="16"/>
      <x:c r="D23" s="16"/>
      <x:c r="E23" s="16"/>
      <x:c r="F23" s="16"/>
      <x:c r="G23" s="16"/>
      <x:c r="H23" s="16"/>
      <x:c r="I23" s="13"/>
      <x:c r="J23" s="13"/>
      <x:c r="K23" s="18" t="str">
        <x:f>IF(A23="","",SUMIFS('Разбор'!$C$11:$C$60,'Разбор'!$F$11:$F$60,A23,'Разбор'!$R$11:$R$60,"Связь подтверждена"))</x:f>
      </x:c>
      <x:c r="L23" s="18" t="str">
        <x:f>IF(OR(A23="",NOT(ISNUMBER(I23)),NOT(ISNUMBER(J23))),"",I23-J23-K23)</x:f>
      </x:c>
      <x:c r="M23" s="11"/>
      <x:c r="N23" s="12" t="str">
        <x:f>IF(A23="","",IF(OR(COUNTIFS($A$11:$A$40,A23)&lt;&gt;1,B23="",C23="",D23="",E23="",G23="",H23="",NOT(ISNUMBER(I23)),NOT(ISNUMBER(J23)),M23=""),"Проверьте данные","Основание заполнено"))</x:f>
      </x:c>
      <x:c r="O23" s="12" t="str">
        <x:f>IF(A23="","",IF(N23&lt;&gt;"Основание заполнено","Проверьте данные",IF(L23=0,"Количество сходится","Нужен разбор")))</x:f>
      </x:c>
    </x:row>
    <x:row r="24" ht="54" customHeight="1">
      <x:c r="A24" s="16"/>
      <x:c r="B24" s="16"/>
      <x:c r="C24" s="16"/>
      <x:c r="D24" s="16"/>
      <x:c r="E24" s="16"/>
      <x:c r="F24" s="16"/>
      <x:c r="G24" s="16"/>
      <x:c r="H24" s="16"/>
      <x:c r="I24" s="13"/>
      <x:c r="J24" s="13"/>
      <x:c r="K24" s="18" t="str">
        <x:f>IF(A24="","",SUMIFS('Разбор'!$C$11:$C$60,'Разбор'!$F$11:$F$60,A24,'Разбор'!$R$11:$R$60,"Связь подтверждена"))</x:f>
      </x:c>
      <x:c r="L24" s="18" t="str">
        <x:f>IF(OR(A24="",NOT(ISNUMBER(I24)),NOT(ISNUMBER(J24))),"",I24-J24-K24)</x:f>
      </x:c>
      <x:c r="M24" s="11"/>
      <x:c r="N24" s="12" t="str">
        <x:f>IF(A24="","",IF(OR(COUNTIFS($A$11:$A$40,A24)&lt;&gt;1,B24="",C24="",D24="",E24="",G24="",H24="",NOT(ISNUMBER(I24)),NOT(ISNUMBER(J24)),M24=""),"Проверьте данные","Основание заполнено"))</x:f>
      </x:c>
      <x:c r="O24" s="12" t="str">
        <x:f>IF(A24="","",IF(N24&lt;&gt;"Основание заполнено","Проверьте данные",IF(L24=0,"Количество сходится","Нужен разбор")))</x:f>
      </x:c>
    </x:row>
    <x:row r="25" ht="54" customHeight="1">
      <x:c r="A25" s="16"/>
      <x:c r="B25" s="16"/>
      <x:c r="C25" s="16"/>
      <x:c r="D25" s="16"/>
      <x:c r="E25" s="16"/>
      <x:c r="F25" s="16"/>
      <x:c r="G25" s="16"/>
      <x:c r="H25" s="16"/>
      <x:c r="I25" s="13"/>
      <x:c r="J25" s="13"/>
      <x:c r="K25" s="18" t="str">
        <x:f>IF(A25="","",SUMIFS('Разбор'!$C$11:$C$60,'Разбор'!$F$11:$F$60,A25,'Разбор'!$R$11:$R$60,"Связь подтверждена"))</x:f>
      </x:c>
      <x:c r="L25" s="18" t="str">
        <x:f>IF(OR(A25="",NOT(ISNUMBER(I25)),NOT(ISNUMBER(J25))),"",I25-J25-K25)</x:f>
      </x:c>
      <x:c r="M25" s="11"/>
      <x:c r="N25" s="12" t="str">
        <x:f>IF(A25="","",IF(OR(COUNTIFS($A$11:$A$40,A25)&lt;&gt;1,B25="",C25="",D25="",E25="",G25="",H25="",NOT(ISNUMBER(I25)),NOT(ISNUMBER(J25)),M25=""),"Проверьте данные","Основание заполнено"))</x:f>
      </x:c>
      <x:c r="O25" s="12" t="str">
        <x:f>IF(A25="","",IF(N25&lt;&gt;"Основание заполнено","Проверьте данные",IF(L25=0,"Количество сходится","Нужен разбор")))</x:f>
      </x:c>
    </x:row>
    <x:row r="26" ht="54" customHeight="1">
      <x:c r="A26" s="16"/>
      <x:c r="B26" s="16"/>
      <x:c r="C26" s="16"/>
      <x:c r="D26" s="16"/>
      <x:c r="E26" s="16"/>
      <x:c r="F26" s="16"/>
      <x:c r="G26" s="16"/>
      <x:c r="H26" s="16"/>
      <x:c r="I26" s="13"/>
      <x:c r="J26" s="13"/>
      <x:c r="K26" s="18" t="str">
        <x:f>IF(A26="","",SUMIFS('Разбор'!$C$11:$C$60,'Разбор'!$F$11:$F$60,A26,'Разбор'!$R$11:$R$60,"Связь подтверждена"))</x:f>
      </x:c>
      <x:c r="L26" s="18" t="str">
        <x:f>IF(OR(A26="",NOT(ISNUMBER(I26)),NOT(ISNUMBER(J26))),"",I26-J26-K26)</x:f>
      </x:c>
      <x:c r="M26" s="11"/>
      <x:c r="N26" s="12" t="str">
        <x:f>IF(A26="","",IF(OR(COUNTIFS($A$11:$A$40,A26)&lt;&gt;1,B26="",C26="",D26="",E26="",G26="",H26="",NOT(ISNUMBER(I26)),NOT(ISNUMBER(J26)),M26=""),"Проверьте данные","Основание заполнено"))</x:f>
      </x:c>
      <x:c r="O26" s="12" t="str">
        <x:f>IF(A26="","",IF(N26&lt;&gt;"Основание заполнено","Проверьте данные",IF(L26=0,"Количество сходится","Нужен разбор")))</x:f>
      </x:c>
    </x:row>
    <x:row r="27" ht="54" customHeight="1">
      <x:c r="A27" s="16"/>
      <x:c r="B27" s="16"/>
      <x:c r="C27" s="16"/>
      <x:c r="D27" s="16"/>
      <x:c r="E27" s="16"/>
      <x:c r="F27" s="16"/>
      <x:c r="G27" s="16"/>
      <x:c r="H27" s="16"/>
      <x:c r="I27" s="13"/>
      <x:c r="J27" s="13"/>
      <x:c r="K27" s="18" t="str">
        <x:f>IF(A27="","",SUMIFS('Разбор'!$C$11:$C$60,'Разбор'!$F$11:$F$60,A27,'Разбор'!$R$11:$R$60,"Связь подтверждена"))</x:f>
      </x:c>
      <x:c r="L27" s="18" t="str">
        <x:f>IF(OR(A27="",NOT(ISNUMBER(I27)),NOT(ISNUMBER(J27))),"",I27-J27-K27)</x:f>
      </x:c>
      <x:c r="M27" s="11"/>
      <x:c r="N27" s="12" t="str">
        <x:f>IF(A27="","",IF(OR(COUNTIFS($A$11:$A$40,A27)&lt;&gt;1,B27="",C27="",D27="",E27="",G27="",H27="",NOT(ISNUMBER(I27)),NOT(ISNUMBER(J27)),M27=""),"Проверьте данные","Основание заполнено"))</x:f>
      </x:c>
      <x:c r="O27" s="12" t="str">
        <x:f>IF(A27="","",IF(N27&lt;&gt;"Основание заполнено","Проверьте данные",IF(L27=0,"Количество сходится","Нужен разбор")))</x:f>
      </x:c>
    </x:row>
    <x:row r="28" ht="54" customHeight="1">
      <x:c r="A28" s="16"/>
      <x:c r="B28" s="16"/>
      <x:c r="C28" s="16"/>
      <x:c r="D28" s="16"/>
      <x:c r="E28" s="16"/>
      <x:c r="F28" s="16"/>
      <x:c r="G28" s="16"/>
      <x:c r="H28" s="16"/>
      <x:c r="I28" s="13"/>
      <x:c r="J28" s="13"/>
      <x:c r="K28" s="18" t="str">
        <x:f>IF(A28="","",SUMIFS('Разбор'!$C$11:$C$60,'Разбор'!$F$11:$F$60,A28,'Разбор'!$R$11:$R$60,"Связь подтверждена"))</x:f>
      </x:c>
      <x:c r="L28" s="18" t="str">
        <x:f>IF(OR(A28="",NOT(ISNUMBER(I28)),NOT(ISNUMBER(J28))),"",I28-J28-K28)</x:f>
      </x:c>
      <x:c r="M28" s="11"/>
      <x:c r="N28" s="12" t="str">
        <x:f>IF(A28="","",IF(OR(COUNTIFS($A$11:$A$40,A28)&lt;&gt;1,B28="",C28="",D28="",E28="",G28="",H28="",NOT(ISNUMBER(I28)),NOT(ISNUMBER(J28)),M28=""),"Проверьте данные","Основание заполнено"))</x:f>
      </x:c>
      <x:c r="O28" s="12" t="str">
        <x:f>IF(A28="","",IF(N28&lt;&gt;"Основание заполнено","Проверьте данные",IF(L28=0,"Количество сходится","Нужен разбор")))</x:f>
      </x:c>
    </x:row>
    <x:row r="29" ht="54" customHeight="1">
      <x:c r="A29" s="16"/>
      <x:c r="B29" s="16"/>
      <x:c r="C29" s="16"/>
      <x:c r="D29" s="16"/>
      <x:c r="E29" s="16"/>
      <x:c r="F29" s="16"/>
      <x:c r="G29" s="16"/>
      <x:c r="H29" s="16"/>
      <x:c r="I29" s="13"/>
      <x:c r="J29" s="13"/>
      <x:c r="K29" s="18" t="str">
        <x:f>IF(A29="","",SUMIFS('Разбор'!$C$11:$C$60,'Разбор'!$F$11:$F$60,A29,'Разбор'!$R$11:$R$60,"Связь подтверждена"))</x:f>
      </x:c>
      <x:c r="L29" s="18" t="str">
        <x:f>IF(OR(A29="",NOT(ISNUMBER(I29)),NOT(ISNUMBER(J29))),"",I29-J29-K29)</x:f>
      </x:c>
      <x:c r="M29" s="11"/>
      <x:c r="N29" s="12" t="str">
        <x:f>IF(A29="","",IF(OR(COUNTIFS($A$11:$A$40,A29)&lt;&gt;1,B29="",C29="",D29="",E29="",G29="",H29="",NOT(ISNUMBER(I29)),NOT(ISNUMBER(J29)),M29=""),"Проверьте данные","Основание заполнено"))</x:f>
      </x:c>
      <x:c r="O29" s="12" t="str">
        <x:f>IF(A29="","",IF(N29&lt;&gt;"Основание заполнено","Проверьте данные",IF(L29=0,"Количество сходится","Нужен разбор")))</x:f>
      </x:c>
    </x:row>
    <x:row r="30" ht="54" customHeight="1">
      <x:c r="A30" s="16"/>
      <x:c r="B30" s="16"/>
      <x:c r="C30" s="16"/>
      <x:c r="D30" s="16"/>
      <x:c r="E30" s="16"/>
      <x:c r="F30" s="16"/>
      <x:c r="G30" s="16"/>
      <x:c r="H30" s="16"/>
      <x:c r="I30" s="13"/>
      <x:c r="J30" s="13"/>
      <x:c r="K30" s="18" t="str">
        <x:f>IF(A30="","",SUMIFS('Разбор'!$C$11:$C$60,'Разбор'!$F$11:$F$60,A30,'Разбор'!$R$11:$R$60,"Связь подтверждена"))</x:f>
      </x:c>
      <x:c r="L30" s="18" t="str">
        <x:f>IF(OR(A30="",NOT(ISNUMBER(I30)),NOT(ISNUMBER(J30))),"",I30-J30-K30)</x:f>
      </x:c>
      <x:c r="M30" s="11"/>
      <x:c r="N30" s="12" t="str">
        <x:f>IF(A30="","",IF(OR(COUNTIFS($A$11:$A$40,A30)&lt;&gt;1,B30="",C30="",D30="",E30="",G30="",H30="",NOT(ISNUMBER(I30)),NOT(ISNUMBER(J30)),M30=""),"Проверьте данные","Основание заполнено"))</x:f>
      </x:c>
      <x:c r="O30" s="12" t="str">
        <x:f>IF(A30="","",IF(N30&lt;&gt;"Основание заполнено","Проверьте данные",IF(L30=0,"Количество сходится","Нужен разбор")))</x:f>
      </x:c>
    </x:row>
    <x:row r="31" ht="54" customHeight="1">
      <x:c r="A31" s="16"/>
      <x:c r="B31" s="16"/>
      <x:c r="C31" s="16"/>
      <x:c r="D31" s="16"/>
      <x:c r="E31" s="16"/>
      <x:c r="F31" s="16"/>
      <x:c r="G31" s="16"/>
      <x:c r="H31" s="16"/>
      <x:c r="I31" s="13"/>
      <x:c r="J31" s="13"/>
      <x:c r="K31" s="18" t="str">
        <x:f>IF(A31="","",SUMIFS('Разбор'!$C$11:$C$60,'Разбор'!$F$11:$F$60,A31,'Разбор'!$R$11:$R$60,"Связь подтверждена"))</x:f>
      </x:c>
      <x:c r="L31" s="18" t="str">
        <x:f>IF(OR(A31="",NOT(ISNUMBER(I31)),NOT(ISNUMBER(J31))),"",I31-J31-K31)</x:f>
      </x:c>
      <x:c r="M31" s="11"/>
      <x:c r="N31" s="12" t="str">
        <x:f>IF(A31="","",IF(OR(COUNTIFS($A$11:$A$40,A31)&lt;&gt;1,B31="",C31="",D31="",E31="",G31="",H31="",NOT(ISNUMBER(I31)),NOT(ISNUMBER(J31)),M31=""),"Проверьте данные","Основание заполнено"))</x:f>
      </x:c>
      <x:c r="O31" s="12" t="str">
        <x:f>IF(A31="","",IF(N31&lt;&gt;"Основание заполнено","Проверьте данные",IF(L31=0,"Количество сходится","Нужен разбор")))</x:f>
      </x:c>
    </x:row>
    <x:row r="32" ht="54" customHeight="1">
      <x:c r="A32" s="16"/>
      <x:c r="B32" s="16"/>
      <x:c r="C32" s="16"/>
      <x:c r="D32" s="16"/>
      <x:c r="E32" s="16"/>
      <x:c r="F32" s="16"/>
      <x:c r="G32" s="16"/>
      <x:c r="H32" s="16"/>
      <x:c r="I32" s="13"/>
      <x:c r="J32" s="13"/>
      <x:c r="K32" s="18" t="str">
        <x:f>IF(A32="","",SUMIFS('Разбор'!$C$11:$C$60,'Разбор'!$F$11:$F$60,A32,'Разбор'!$R$11:$R$60,"Связь подтверждена"))</x:f>
      </x:c>
      <x:c r="L32" s="18" t="str">
        <x:f>IF(OR(A32="",NOT(ISNUMBER(I32)),NOT(ISNUMBER(J32))),"",I32-J32-K32)</x:f>
      </x:c>
      <x:c r="M32" s="11"/>
      <x:c r="N32" s="12" t="str">
        <x:f>IF(A32="","",IF(OR(COUNTIFS($A$11:$A$40,A32)&lt;&gt;1,B32="",C32="",D32="",E32="",G32="",H32="",NOT(ISNUMBER(I32)),NOT(ISNUMBER(J32)),M32=""),"Проверьте данные","Основание заполнено"))</x:f>
      </x:c>
      <x:c r="O32" s="12" t="str">
        <x:f>IF(A32="","",IF(N32&lt;&gt;"Основание заполнено","Проверьте данные",IF(L32=0,"Количество сходится","Нужен разбор")))</x:f>
      </x:c>
    </x:row>
    <x:row r="33" ht="54" customHeight="1">
      <x:c r="A33" s="16"/>
      <x:c r="B33" s="16"/>
      <x:c r="C33" s="16"/>
      <x:c r="D33" s="16"/>
      <x:c r="E33" s="16"/>
      <x:c r="F33" s="16"/>
      <x:c r="G33" s="16"/>
      <x:c r="H33" s="16"/>
      <x:c r="I33" s="13"/>
      <x:c r="J33" s="13"/>
      <x:c r="K33" s="18" t="str">
        <x:f>IF(A33="","",SUMIFS('Разбор'!$C$11:$C$60,'Разбор'!$F$11:$F$60,A33,'Разбор'!$R$11:$R$60,"Связь подтверждена"))</x:f>
      </x:c>
      <x:c r="L33" s="18" t="str">
        <x:f>IF(OR(A33="",NOT(ISNUMBER(I33)),NOT(ISNUMBER(J33))),"",I33-J33-K33)</x:f>
      </x:c>
      <x:c r="M33" s="11"/>
      <x:c r="N33" s="12" t="str">
        <x:f>IF(A33="","",IF(OR(COUNTIFS($A$11:$A$40,A33)&lt;&gt;1,B33="",C33="",D33="",E33="",G33="",H33="",NOT(ISNUMBER(I33)),NOT(ISNUMBER(J33)),M33=""),"Проверьте данные","Основание заполнено"))</x:f>
      </x:c>
      <x:c r="O33" s="12" t="str">
        <x:f>IF(A33="","",IF(N33&lt;&gt;"Основание заполнено","Проверьте данные",IF(L33=0,"Количество сходится","Нужен разбор")))</x:f>
      </x:c>
    </x:row>
    <x:row r="34" ht="54" customHeight="1">
      <x:c r="A34" s="16"/>
      <x:c r="B34" s="16"/>
      <x:c r="C34" s="16"/>
      <x:c r="D34" s="16"/>
      <x:c r="E34" s="16"/>
      <x:c r="F34" s="16"/>
      <x:c r="G34" s="16"/>
      <x:c r="H34" s="16"/>
      <x:c r="I34" s="13"/>
      <x:c r="J34" s="13"/>
      <x:c r="K34" s="18" t="str">
        <x:f>IF(A34="","",SUMIFS('Разбор'!$C$11:$C$60,'Разбор'!$F$11:$F$60,A34,'Разбор'!$R$11:$R$60,"Связь подтверждена"))</x:f>
      </x:c>
      <x:c r="L34" s="18" t="str">
        <x:f>IF(OR(A34="",NOT(ISNUMBER(I34)),NOT(ISNUMBER(J34))),"",I34-J34-K34)</x:f>
      </x:c>
      <x:c r="M34" s="11"/>
      <x:c r="N34" s="12" t="str">
        <x:f>IF(A34="","",IF(OR(COUNTIFS($A$11:$A$40,A34)&lt;&gt;1,B34="",C34="",D34="",E34="",G34="",H34="",NOT(ISNUMBER(I34)),NOT(ISNUMBER(J34)),M34=""),"Проверьте данные","Основание заполнено"))</x:f>
      </x:c>
      <x:c r="O34" s="12" t="str">
        <x:f>IF(A34="","",IF(N34&lt;&gt;"Основание заполнено","Проверьте данные",IF(L34=0,"Количество сходится","Нужен разбор")))</x:f>
      </x:c>
    </x:row>
    <x:row r="35" ht="54" customHeight="1">
      <x:c r="A35" s="16"/>
      <x:c r="B35" s="16"/>
      <x:c r="C35" s="16"/>
      <x:c r="D35" s="16"/>
      <x:c r="E35" s="16"/>
      <x:c r="F35" s="16"/>
      <x:c r="G35" s="16"/>
      <x:c r="H35" s="16"/>
      <x:c r="I35" s="13"/>
      <x:c r="J35" s="13"/>
      <x:c r="K35" s="18" t="str">
        <x:f>IF(A35="","",SUMIFS('Разбор'!$C$11:$C$60,'Разбор'!$F$11:$F$60,A35,'Разбор'!$R$11:$R$60,"Связь подтверждена"))</x:f>
      </x:c>
      <x:c r="L35" s="18" t="str">
        <x:f>IF(OR(A35="",NOT(ISNUMBER(I35)),NOT(ISNUMBER(J35))),"",I35-J35-K35)</x:f>
      </x:c>
      <x:c r="M35" s="11"/>
      <x:c r="N35" s="12" t="str">
        <x:f>IF(A35="","",IF(OR(COUNTIFS($A$11:$A$40,A35)&lt;&gt;1,B35="",C35="",D35="",E35="",G35="",H35="",NOT(ISNUMBER(I35)),NOT(ISNUMBER(J35)),M35=""),"Проверьте данные","Основание заполнено"))</x:f>
      </x:c>
      <x:c r="O35" s="12" t="str">
        <x:f>IF(A35="","",IF(N35&lt;&gt;"Основание заполнено","Проверьте данные",IF(L35=0,"Количество сходится","Нужен разбор")))</x:f>
      </x:c>
    </x:row>
    <x:row r="36" ht="54" customHeight="1">
      <x:c r="A36" s="16"/>
      <x:c r="B36" s="16"/>
      <x:c r="C36" s="16"/>
      <x:c r="D36" s="16"/>
      <x:c r="E36" s="16"/>
      <x:c r="F36" s="16"/>
      <x:c r="G36" s="16"/>
      <x:c r="H36" s="16"/>
      <x:c r="I36" s="13"/>
      <x:c r="J36" s="13"/>
      <x:c r="K36" s="18" t="str">
        <x:f>IF(A36="","",SUMIFS('Разбор'!$C$11:$C$60,'Разбор'!$F$11:$F$60,A36,'Разбор'!$R$11:$R$60,"Связь подтверждена"))</x:f>
      </x:c>
      <x:c r="L36" s="18" t="str">
        <x:f>IF(OR(A36="",NOT(ISNUMBER(I36)),NOT(ISNUMBER(J36))),"",I36-J36-K36)</x:f>
      </x:c>
      <x:c r="M36" s="11"/>
      <x:c r="N36" s="12" t="str">
        <x:f>IF(A36="","",IF(OR(COUNTIFS($A$11:$A$40,A36)&lt;&gt;1,B36="",C36="",D36="",E36="",G36="",H36="",NOT(ISNUMBER(I36)),NOT(ISNUMBER(J36)),M36=""),"Проверьте данные","Основание заполнено"))</x:f>
      </x:c>
      <x:c r="O36" s="12" t="str">
        <x:f>IF(A36="","",IF(N36&lt;&gt;"Основание заполнено","Проверьте данные",IF(L36=0,"Количество сходится","Нужен разбор")))</x:f>
      </x:c>
    </x:row>
    <x:row r="37" ht="54" customHeight="1">
      <x:c r="A37" s="16"/>
      <x:c r="B37" s="16"/>
      <x:c r="C37" s="16"/>
      <x:c r="D37" s="16"/>
      <x:c r="E37" s="16"/>
      <x:c r="F37" s="16"/>
      <x:c r="G37" s="16"/>
      <x:c r="H37" s="16"/>
      <x:c r="I37" s="13"/>
      <x:c r="J37" s="13"/>
      <x:c r="K37" s="18" t="str">
        <x:f>IF(A37="","",SUMIFS('Разбор'!$C$11:$C$60,'Разбор'!$F$11:$F$60,A37,'Разбор'!$R$11:$R$60,"Связь подтверждена"))</x:f>
      </x:c>
      <x:c r="L37" s="18" t="str">
        <x:f>IF(OR(A37="",NOT(ISNUMBER(I37)),NOT(ISNUMBER(J37))),"",I37-J37-K37)</x:f>
      </x:c>
      <x:c r="M37" s="11"/>
      <x:c r="N37" s="12" t="str">
        <x:f>IF(A37="","",IF(OR(COUNTIFS($A$11:$A$40,A37)&lt;&gt;1,B37="",C37="",D37="",E37="",G37="",H37="",NOT(ISNUMBER(I37)),NOT(ISNUMBER(J37)),M37=""),"Проверьте данные","Основание заполнено"))</x:f>
      </x:c>
      <x:c r="O37" s="12" t="str">
        <x:f>IF(A37="","",IF(N37&lt;&gt;"Основание заполнено","Проверьте данные",IF(L37=0,"Количество сходится","Нужен разбор")))</x:f>
      </x:c>
    </x:row>
    <x:row r="38" ht="54" customHeight="1">
      <x:c r="A38" s="16"/>
      <x:c r="B38" s="16"/>
      <x:c r="C38" s="16"/>
      <x:c r="D38" s="16"/>
      <x:c r="E38" s="16"/>
      <x:c r="F38" s="16"/>
      <x:c r="G38" s="16"/>
      <x:c r="H38" s="16"/>
      <x:c r="I38" s="13"/>
      <x:c r="J38" s="13"/>
      <x:c r="K38" s="18" t="str">
        <x:f>IF(A38="","",SUMIFS('Разбор'!$C$11:$C$60,'Разбор'!$F$11:$F$60,A38,'Разбор'!$R$11:$R$60,"Связь подтверждена"))</x:f>
      </x:c>
      <x:c r="L38" s="18" t="str">
        <x:f>IF(OR(A38="",NOT(ISNUMBER(I38)),NOT(ISNUMBER(J38))),"",I38-J38-K38)</x:f>
      </x:c>
      <x:c r="M38" s="11"/>
      <x:c r="N38" s="12" t="str">
        <x:f>IF(A38="","",IF(OR(COUNTIFS($A$11:$A$40,A38)&lt;&gt;1,B38="",C38="",D38="",E38="",G38="",H38="",NOT(ISNUMBER(I38)),NOT(ISNUMBER(J38)),M38=""),"Проверьте данные","Основание заполнено"))</x:f>
      </x:c>
      <x:c r="O38" s="12" t="str">
        <x:f>IF(A38="","",IF(N38&lt;&gt;"Основание заполнено","Проверьте данные",IF(L38=0,"Количество сходится","Нужен разбор")))</x:f>
      </x:c>
    </x:row>
    <x:row r="39" ht="54" customHeight="1">
      <x:c r="A39" s="16"/>
      <x:c r="B39" s="16"/>
      <x:c r="C39" s="16"/>
      <x:c r="D39" s="16"/>
      <x:c r="E39" s="16"/>
      <x:c r="F39" s="16"/>
      <x:c r="G39" s="16"/>
      <x:c r="H39" s="16"/>
      <x:c r="I39" s="13"/>
      <x:c r="J39" s="13"/>
      <x:c r="K39" s="18" t="str">
        <x:f>IF(A39="","",SUMIFS('Разбор'!$C$11:$C$60,'Разбор'!$F$11:$F$60,A39,'Разбор'!$R$11:$R$60,"Связь подтверждена"))</x:f>
      </x:c>
      <x:c r="L39" s="18" t="str">
        <x:f>IF(OR(A39="",NOT(ISNUMBER(I39)),NOT(ISNUMBER(J39))),"",I39-J39-K39)</x:f>
      </x:c>
      <x:c r="M39" s="11"/>
      <x:c r="N39" s="12" t="str">
        <x:f>IF(A39="","",IF(OR(COUNTIFS($A$11:$A$40,A39)&lt;&gt;1,B39="",C39="",D39="",E39="",G39="",H39="",NOT(ISNUMBER(I39)),NOT(ISNUMBER(J39)),M39=""),"Проверьте данные","Основание заполнено"))</x:f>
      </x:c>
      <x:c r="O39" s="12" t="str">
        <x:f>IF(A39="","",IF(N39&lt;&gt;"Основание заполнено","Проверьте данные",IF(L39=0,"Количество сходится","Нужен разбор")))</x:f>
      </x:c>
    </x:row>
    <x:row r="40" ht="54" customHeight="1">
      <x:c r="A40" s="16"/>
      <x:c r="B40" s="16"/>
      <x:c r="C40" s="16"/>
      <x:c r="D40" s="16"/>
      <x:c r="E40" s="16"/>
      <x:c r="F40" s="16"/>
      <x:c r="G40" s="16"/>
      <x:c r="H40" s="16"/>
      <x:c r="I40" s="13"/>
      <x:c r="J40" s="13"/>
      <x:c r="K40" s="18" t="str">
        <x:f>IF(A40="","",SUMIFS('Разбор'!$C$11:$C$60,'Разбор'!$F$11:$F$60,A40,'Разбор'!$R$11:$R$60,"Связь подтверждена"))</x:f>
      </x:c>
      <x:c r="L40" s="18" t="str">
        <x:f>IF(OR(A40="",NOT(ISNUMBER(I40)),NOT(ISNUMBER(J40))),"",I40-J40-K40)</x:f>
      </x:c>
      <x:c r="M40" s="11"/>
      <x:c r="N40" s="12" t="str">
        <x:f>IF(A40="","",IF(OR(COUNTIFS($A$11:$A$40,A40)&lt;&gt;1,B40="",C40="",D40="",E40="",G40="",H40="",NOT(ISNUMBER(I40)),NOT(ISNUMBER(J40)),M40=""),"Проверьте данные","Основание заполнено"))</x:f>
      </x:c>
      <x:c r="O40" s="12" t="str">
        <x:f>IF(A40="","",IF(N40&lt;&gt;"Основание заполнено","Проверьте данные",IF(L40=0,"Количество сходится","Нужен разбор")))</x:f>
      </x:c>
    </x:row>
    <x:row r="41" ht="25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</x:row>
  </x:sheetData>
  <x:conditionalFormatting sqref="L11:L40">
    <x:cfRule type="cellIs" dxfId="3" priority="1" operator="notEqual">
      <x:formula>0</x:formula>
    </x:cfRule>
  </x:conditionalFormatting>
  <x:dataValidations count="1">
    <x:dataValidation type="whole" operator="greaterThanOrEqual" sqref="I11:J40">
      <x:formula1>0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46d129ad29a4403e"/>
  </x:tableParts>
</x:worksheet>
</file>

<file path=xl/worksheets/sheet3.xml><?xml version="1.0" encoding="utf-8"?>
<x:worksheet xmlns:x="http://schemas.openxmlformats.org/spreadsheetml/2006/main">
  <x:sheetPr>
    <x:tabColor rgb="FF24344B"/>
  </x:sheetPr>
  <x:sheetViews>
    <x:sheetView showGridLines="0" workbookViewId="0">
      <x:pane xSplit="2" ySplit="10" topLeftCell="C11" activePane="bottomRight" state="frozen"/>
    </x:sheetView>
  </x:sheetViews>
  <x:sheetFormatPr defaultRowHeight="15"/>
  <x:cols>
    <x:col min="1" max="1" width="19" hidden="0" customWidth="1"/>
    <x:col min="2" max="2" width="16" hidden="0" customWidth="1"/>
    <x:col min="3" max="3" width="12" hidden="0" customWidth="1"/>
    <x:col min="4" max="4" width="29" hidden="0" customWidth="1"/>
    <x:col min="5" max="5" width="23" hidden="0" customWidth="1"/>
    <x:col min="6" max="6" width="18" hidden="0" customWidth="1"/>
    <x:col min="7" max="7" width="24" hidden="0" customWidth="1"/>
    <x:col min="8" max="8" width="26" hidden="0" customWidth="1"/>
    <x:col min="9" max="9" width="21" hidden="0" customWidth="1"/>
    <x:col min="10" max="10" width="36" hidden="0" customWidth="1"/>
    <x:col min="11" max="11" width="19" hidden="0" customWidth="1"/>
    <x:col min="12" max="12" width="23" hidden="0" customWidth="1"/>
    <x:col min="13" max="13" width="19" hidden="0" customWidth="1"/>
    <x:col min="14" max="14" width="37" hidden="0" customWidth="1"/>
    <x:col min="15" max="15" width="22" hidden="0" customWidth="1"/>
    <x:col min="16" max="16" width="23" hidden="0" customWidth="1"/>
    <x:col min="17" max="17" width="18" hidden="0" customWidth="1"/>
    <x:col min="18" max="18" width="29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</x:row>
    <x:row r="2" ht="30" customHeight="1">
      <x:c r="A2" s="3" t="str">
        <x:v>Смешанный возврат. Учебный пример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</x:row>
    <x:row r="3" ht="25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</x:row>
    <x:row r="4" ht="25" customHeight="1">
      <x:c r="A4" s="2" t="str">
        <x:v>Поставка</x:v>
      </x:c>
      <x:c r="B4" s="15" t="str">
        <x:v>DEMO-RET-01</x:v>
      </x:c>
      <x:c r="C4" s="2"/>
      <x:c r="D4" s="2" t="str">
        <x:v>По описи, шт.</x:v>
      </x:c>
      <x:c r="E4" s="4" t="n">
        <x:v>6</x:v>
      </x:c>
      <x:c r="F4" s="2"/>
      <x:c r="G4" s="2"/>
      <x:c r="H4" s="2"/>
      <x:c r="I4" s="2"/>
      <x:c r="J4" s="2" t="str">
        <x:v>Часовой пояс</x:v>
      </x:c>
      <x:c r="K4" s="4" t="str">
        <x:v>UTC</x:v>
      </x:c>
      <x:c r="L4" s="2"/>
      <x:c r="M4" s="2"/>
      <x:c r="N4" s="2"/>
      <x:c r="O4" s="2"/>
      <x:c r="P4" s="2"/>
      <x:c r="Q4" s="2"/>
      <x:c r="R4" s="2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</x:row>
    <x:row r="6" ht="25" customHeight="1">
      <x:c r="A6" s="2" t="str">
        <x:v>Введено, шт.</x:v>
      </x:c>
      <x:c r="B6" s="2" t="n">
        <x:f>SUM(C11:C60)</x:f>
        <x:v>6</x:v>
      </x:c>
      <x:c r="C6" s="2"/>
      <x:c r="D6" s="2" t="str">
        <x:v>Связано, шт.</x:v>
      </x:c>
      <x:c r="E6" s="2" t="n">
        <x:f>SUMIFS(C11:C60,R11:R60,"Связь подтверждена")</x:f>
        <x:v>4</x:v>
      </x:c>
      <x:c r="F6" s="2"/>
      <x:c r="G6" s="2" t="str">
        <x:v>Без связи, шт.</x:v>
      </x:c>
      <x:c r="H6" s="2" t="n">
        <x:f>B6-E6</x:f>
        <x:v>2</x:v>
      </x:c>
      <x:c r="I6" s="2"/>
      <x:c r="J6" s="2" t="str">
        <x:v>Повторных ID</x:v>
      </x:c>
      <x:c r="K6" s="2" t="n">
        <x:f>COUNTIFS(Q11:Q60,"Повтор ID")</x:f>
        <x:v>0</x:v>
      </x:c>
      <x:c r="L6" s="2"/>
      <x:c r="M6" s="2"/>
      <x:c r="N6" s="2"/>
      <x:c r="O6" s="2"/>
      <x:c r="P6" s="2"/>
      <x:c r="Q6" s="2"/>
      <x:c r="R6" s="2"/>
    </x:row>
    <x:row r="7" ht="25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</x:row>
    <x:row r="8" ht="28" customHeight="1">
      <x:c r="A8" s="5" t="str">
        <x:f>IF(B4="","Заполните ID поставки",IF(NOT(ISNUMBER(E4)),"Заполните факт по описи",IF(K4="","Укажите часовой пояс",IF(B6&lt;&gt;E4,"Сверьте опись и строки",IF(K6&gt;0,"Устраните повтор ID",IF(H6&gt;0,"Разбор продолжается. Есть неизвестные",IF(COUNTIFS('Пример ожиданий'!N11:N40,"Проверьте данные")&gt;0,"Проверьте строки ожиданий",IF(COUNTIFS('Пример ожиданий'!O11:O40,"Нужен разбор")&gt;0,"Связи восстановлены. Разберите расхождения","Связи восстановлены. Осмотр отдельно"))))))))</x:f>
        <x:v>Разбор продолжается. Есть неизвестные</x:v>
      </x:c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</x:row>
    <x:row r="9" ht="25" customHeight="1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</x:row>
    <x:row r="10" ht="44" customHeight="1">
      <x:c r="A10" s="9" t="str">
        <x:v>ID единицы</x:v>
      </x:c>
      <x:c r="B10" s="9" t="str">
        <x:v>ID места</x:v>
      </x:c>
      <x:c r="C10" s="9" t="str">
        <x:v>Факт, шт.</x:v>
      </x:c>
      <x:c r="D10" s="9" t="str">
        <x:v>Признак на единице</x:v>
      </x:c>
      <x:c r="E10" s="9" t="str">
        <x:v>Товар и вариант</x:v>
      </x:c>
      <x:c r="F10" s="9" t="str">
        <x:v>ID ожидания</x:v>
      </x:c>
      <x:c r="G10" s="9" t="str">
        <x:v>Владелец по основанию</x:v>
      </x:c>
      <x:c r="H10" s="9" t="str">
        <x:v>Кандидаты</x:v>
      </x:c>
      <x:c r="I10" s="9" t="str">
        <x:v>Решение о связи</x:v>
      </x:c>
      <x:c r="J10" s="9" t="str">
        <x:v>Основание и снимок</x:v>
      </x:c>
      <x:c r="K10" s="9" t="str">
        <x:v>Проверил</x:v>
      </x:c>
      <x:c r="L10" s="9" t="str">
        <x:v>Время проверки</x:v>
      </x:c>
      <x:c r="M10" s="9" t="str">
        <x:v>Место изоляции</x:v>
      </x:c>
      <x:c r="N10" s="9" t="str">
        <x:v>Следующее действие</x:v>
      </x:c>
      <x:c r="O10" s="9" t="str">
        <x:v>Исполнитель</x:v>
      </x:c>
      <x:c r="P10" s="9" t="str">
        <x:v>Контроль к</x:v>
      </x:c>
      <x:c r="Q10" s="9" t="str">
        <x:v>Проверка ID</x:v>
      </x:c>
      <x:c r="R10" s="9" t="str">
        <x:v>Готовность записи</x:v>
      </x:c>
    </x:row>
    <x:row r="11" ht="54" customHeight="1">
      <x:c r="A11" s="16" t="str">
        <x:v>DEMO-U01</x:v>
      </x:c>
      <x:c r="B11" s="16" t="str">
        <x:v>DEMO-BOX1</x:v>
      </x:c>
      <x:c r="C11" s="13" t="n">
        <x:v>1</x:v>
      </x:c>
      <x:c r="D11" s="16" t="str">
        <x:v>Возвратная метка DEMO-RA1</x:v>
      </x:c>
      <x:c r="E11" s="16" t="str">
        <x:v>CUP-WHITE</x:v>
      </x:c>
      <x:c r="F11" s="16" t="str">
        <x:v>DEMO-EA1</x:v>
      </x:c>
      <x:c r="G11" s="17" t="str">
        <x:f>IF(OR(A11="",F11="",I11&lt;&gt;"Подтверждено"),"",IF(COUNTIFS('Пример ожиданий'!$A$11:$A$40,F11)&lt;&gt;1,"Проверьте ID ожидания",IF(INDEX('Пример ожиданий'!$H$11:$H$40,MATCH(F11,'Пример ожиданий'!$A$11:$A$40,0))="","",INDEX('Пример ожиданий'!$H$11:$H$40,MATCH(F11,'Пример ожиданий'!$A$11:$A$40,0)))))</x:f>
        <x:v>Клиент А</x:v>
      </x:c>
      <x:c r="H11" s="16"/>
      <x:c r="I11" s="16" t="str">
        <x:v>Подтверждено</x:v>
      </x:c>
      <x:c r="J11" s="16" t="str">
        <x:v>DEMO-DOC-A, стр. 1 и фото U01</x:v>
      </x:c>
      <x:c r="K11" s="16" t="str">
        <x:v>Приёмщик 1</x:v>
      </x:c>
      <x:c r="L11" s="14" t="n">
        <x:v>46326.375</x:v>
      </x:c>
      <x:c r="M11" s="11" t="str">
        <x:v>Q-A-01</x:v>
      </x:c>
      <x:c r="N11" s="11" t="str">
        <x:v>Передать на осмотр</x:v>
      </x:c>
      <x:c r="O11" s="11" t="str">
        <x:v>Контроль качества</x:v>
      </x:c>
      <x:c r="P11" s="14" t="n">
        <x:v>46326.541666666664</x:v>
      </x:c>
      <x:c r="Q11" s="12" t="str">
        <x:f>IF(A11="","",IF(COUNTIFS($A$11:$A$60,A11)&gt;1,"Повтор ID","Уникально"))</x:f>
        <x:v>Уникально</x:v>
      </x:c>
      <x:c r="R11" s="12" t="str">
        <x:f>IF(A11="","",IF(OR(B11="",C11&lt;&gt;1,D11="",E11="",M11=""),"Дополните опись",IF(Q11="Повтор ID","Повтор ID",IF(I11="Подтверждено",IF(OR(F11="",G11="",G11="Проверьте ID ожидания",J11="",K11="",L11="",COUNTIFS('Пример ожиданий'!$A$11:$A$40,F11,'Пример ожиданий'!$N$11:$N$40,"Основание заполнено")&lt;&gt;1,COUNTIFS('Пример ожиданий'!$A$11:$A$40,F11,'Пример ожиданий'!$G$11:$G$40,E11)&lt;&gt;1),"Не хватает основания","Связь подтверждена"),IF(OR(N11="",O11="",P11=""),"Назначьте разбор","Ожидает решения")))))</x:f>
        <x:v>Связь подтверждена</x:v>
      </x:c>
    </x:row>
    <x:row r="12" ht="54" customHeight="1">
      <x:c r="A12" s="16" t="str">
        <x:v>DEMO-U02</x:v>
      </x:c>
      <x:c r="B12" s="16" t="str">
        <x:v>DEMO-BOX1</x:v>
      </x:c>
      <x:c r="C12" s="13" t="n">
        <x:v>1</x:v>
      </x:c>
      <x:c r="D12" s="16" t="str">
        <x:v>Возвратная метка DEMO-RB1</x:v>
      </x:c>
      <x:c r="E12" s="16" t="str">
        <x:v>CUP-WHITE</x:v>
      </x:c>
      <x:c r="F12" s="16" t="str">
        <x:v>DEMO-EB1</x:v>
      </x:c>
      <x:c r="G12" s="17" t="str">
        <x:f>IF(OR(A12="",F12="",I12&lt;&gt;"Подтверждено"),"",IF(COUNTIFS('Пример ожиданий'!$A$11:$A$40,F12)&lt;&gt;1,"Проверьте ID ожидания",IF(INDEX('Пример ожиданий'!$H$11:$H$40,MATCH(F12,'Пример ожиданий'!$A$11:$A$40,0))="","",INDEX('Пример ожиданий'!$H$11:$H$40,MATCH(F12,'Пример ожиданий'!$A$11:$A$40,0)))))</x:f>
        <x:v>Клиент Б</x:v>
      </x:c>
      <x:c r="H12" s="16"/>
      <x:c r="I12" s="16" t="str">
        <x:v>Подтверждено</x:v>
      </x:c>
      <x:c r="J12" s="16" t="str">
        <x:v>DEMO-DOC-B, стр. 1 и фото U02</x:v>
      </x:c>
      <x:c r="K12" s="16" t="str">
        <x:v>Приёмщик 1</x:v>
      </x:c>
      <x:c r="L12" s="14" t="n">
        <x:v>46326.37847222222</x:v>
      </x:c>
      <x:c r="M12" s="11" t="str">
        <x:v>Q-B-01</x:v>
      </x:c>
      <x:c r="N12" s="11" t="str">
        <x:v>Передать на осмотр</x:v>
      </x:c>
      <x:c r="O12" s="11" t="str">
        <x:v>Контроль качества</x:v>
      </x:c>
      <x:c r="P12" s="14" t="n">
        <x:v>46326.541666666664</x:v>
      </x:c>
      <x:c r="Q12" s="12" t="str">
        <x:f>IF(A12="","",IF(COUNTIFS($A$11:$A$60,A12)&gt;1,"Повтор ID","Уникально"))</x:f>
        <x:v>Уникально</x:v>
      </x:c>
      <x:c r="R12" s="12" t="str">
        <x:f>IF(A12="","",IF(OR(B12="",C12&lt;&gt;1,D12="",E12="",M12=""),"Дополните опись",IF(Q12="Повтор ID","Повтор ID",IF(I12="Подтверждено",IF(OR(F12="",G12="",G12="Проверьте ID ожидания",J12="",K12="",L12="",COUNTIFS('Пример ожиданий'!$A$11:$A$40,F12,'Пример ожиданий'!$N$11:$N$40,"Основание заполнено")&lt;&gt;1,COUNTIFS('Пример ожиданий'!$A$11:$A$40,F12,'Пример ожиданий'!$G$11:$G$40,E12)&lt;&gt;1),"Не хватает основания","Связь подтверждена"),IF(OR(N12="",O12="",P12=""),"Назначьте разбор","Ожидает решения")))))</x:f>
        <x:v>Связь подтверждена</x:v>
      </x:c>
    </x:row>
    <x:row r="13" ht="54" customHeight="1">
      <x:c r="A13" s="16" t="str">
        <x:v>DEMO-U03</x:v>
      </x:c>
      <x:c r="B13" s="16" t="str">
        <x:v>DEMO-BOX1</x:v>
      </x:c>
      <x:c r="C13" s="13" t="n">
        <x:v>1</x:v>
      </x:c>
      <x:c r="D13" s="16" t="str">
        <x:v>Баркод 00460000000001</x:v>
      </x:c>
      <x:c r="E13" s="16" t="str">
        <x:v>CUP-WHITE</x:v>
      </x:c>
      <x:c r="F13" s="16"/>
      <x:c r="G13" s="17" t="str">
        <x:f>IF(OR(A13="",F13="",I13&lt;&gt;"Подтверждено"),"",IF(COUNTIFS('Пример ожиданий'!$A$11:$A$40,F13)&lt;&gt;1,"Проверьте ID ожидания",IF(INDEX('Пример ожиданий'!$H$11:$H$40,MATCH(F13,'Пример ожиданий'!$A$11:$A$40,0))="","",INDEX('Пример ожиданий'!$H$11:$H$40,MATCH(F13,'Пример ожиданий'!$A$11:$A$40,0)))))</x:f>
      </x:c>
      <x:c r="H13" s="16" t="str">
        <x:v>DEMO-EA1 или DEMO-EB1</x:v>
      </x:c>
      <x:c r="I13" s="16" t="str">
        <x:v>Кандидат</x:v>
      </x:c>
      <x:c r="J13" s="16" t="str">
        <x:v>Общий баркод. Исходная метка утрачена</x:v>
      </x:c>
      <x:c r="K13" s="16"/>
      <x:c r="L13" s="14"/>
      <x:c r="M13" s="11" t="str">
        <x:v>Q-UNK-01</x:v>
      </x:c>
      <x:c r="N13" s="11" t="str">
        <x:v>Запросить исходную опись и связь меток</x:v>
      </x:c>
      <x:c r="O13" s="11" t="str">
        <x:v>Менеджер возвратов</x:v>
      </x:c>
      <x:c r="P13" s="14" t="n">
        <x:v>46326.583333333336</x:v>
      </x:c>
      <x:c r="Q13" s="12" t="str">
        <x:f>IF(A13="","",IF(COUNTIFS($A$11:$A$60,A13)&gt;1,"Повтор ID","Уникально"))</x:f>
        <x:v>Уникально</x:v>
      </x:c>
      <x:c r="R13" s="12" t="str">
        <x:f>IF(A13="","",IF(OR(B13="",C13&lt;&gt;1,D13="",E13="",M13=""),"Дополните опись",IF(Q13="Повтор ID","Повтор ID",IF(I13="Подтверждено",IF(OR(F13="",G13="",G13="Проверьте ID ожидания",J13="",K13="",L13="",COUNTIFS('Пример ожиданий'!$A$11:$A$40,F13,'Пример ожиданий'!$N$11:$N$40,"Основание заполнено")&lt;&gt;1,COUNTIFS('Пример ожиданий'!$A$11:$A$40,F13,'Пример ожиданий'!$G$11:$G$40,E13)&lt;&gt;1),"Не хватает основания","Связь подтверждена"),IF(OR(N13="",O13="",P13=""),"Назначьте разбор","Ожидает решения")))))</x:f>
        <x:v>Ожидает решения</x:v>
      </x:c>
    </x:row>
    <x:row r="14" ht="54" customHeight="1">
      <x:c r="A14" s="16" t="str">
        <x:v>DEMO-U04</x:v>
      </x:c>
      <x:c r="B14" s="16" t="str">
        <x:v>DEMO-BOX2</x:v>
      </x:c>
      <x:c r="C14" s="13" t="n">
        <x:v>1</x:v>
      </x:c>
      <x:c r="D14" s="16" t="str">
        <x:v>Возвратная метка DEMO-RA2</x:v>
      </x:c>
      <x:c r="E14" s="16" t="str">
        <x:v>LID-BLACK</x:v>
      </x:c>
      <x:c r="F14" s="16" t="str">
        <x:v>DEMO-EA2</x:v>
      </x:c>
      <x:c r="G14" s="17" t="str">
        <x:f>IF(OR(A14="",F14="",I14&lt;&gt;"Подтверждено"),"",IF(COUNTIFS('Пример ожиданий'!$A$11:$A$40,F14)&lt;&gt;1,"Проверьте ID ожидания",IF(INDEX('Пример ожиданий'!$H$11:$H$40,MATCH(F14,'Пример ожиданий'!$A$11:$A$40,0))="","",INDEX('Пример ожиданий'!$H$11:$H$40,MATCH(F14,'Пример ожиданий'!$A$11:$A$40,0)))))</x:f>
        <x:v>Клиент А</x:v>
      </x:c>
      <x:c r="H14" s="16"/>
      <x:c r="I14" s="16" t="str">
        <x:v>Подтверждено</x:v>
      </x:c>
      <x:c r="J14" s="16" t="str">
        <x:v>DEMO-DOC-A, стр. 2 и фото U04</x:v>
      </x:c>
      <x:c r="K14" s="16" t="str">
        <x:v>Приёмщик 1</x:v>
      </x:c>
      <x:c r="L14" s="14" t="n">
        <x:v>46326.381944444445</x:v>
      </x:c>
      <x:c r="M14" s="11" t="str">
        <x:v>Q-A-02</x:v>
      </x:c>
      <x:c r="N14" s="11" t="str">
        <x:v>Передать на осмотр</x:v>
      </x:c>
      <x:c r="O14" s="11" t="str">
        <x:v>Контроль качества</x:v>
      </x:c>
      <x:c r="P14" s="14" t="n">
        <x:v>46326.541666666664</x:v>
      </x:c>
      <x:c r="Q14" s="12" t="str">
        <x:f>IF(A14="","",IF(COUNTIFS($A$11:$A$60,A14)&gt;1,"Повтор ID","Уникально"))</x:f>
        <x:v>Уникально</x:v>
      </x:c>
      <x:c r="R14" s="12" t="str">
        <x:f>IF(A14="","",IF(OR(B14="",C14&lt;&gt;1,D14="",E14="",M14=""),"Дополните опись",IF(Q14="Повтор ID","Повтор ID",IF(I14="Подтверждено",IF(OR(F14="",G14="",G14="Проверьте ID ожидания",J14="",K14="",L14="",COUNTIFS('Пример ожиданий'!$A$11:$A$40,F14,'Пример ожиданий'!$N$11:$N$40,"Основание заполнено")&lt;&gt;1,COUNTIFS('Пример ожиданий'!$A$11:$A$40,F14,'Пример ожиданий'!$G$11:$G$40,E14)&lt;&gt;1),"Не хватает основания","Связь подтверждена"),IF(OR(N14="",O14="",P14=""),"Назначьте разбор","Ожидает решения")))))</x:f>
        <x:v>Связь подтверждена</x:v>
      </x:c>
    </x:row>
    <x:row r="15" ht="54" customHeight="1">
      <x:c r="A15" s="16" t="str">
        <x:v>DEMO-U05</x:v>
      </x:c>
      <x:c r="B15" s="16" t="str">
        <x:v>DEMO-BOX2</x:v>
      </x:c>
      <x:c r="C15" s="13" t="n">
        <x:v>1</x:v>
      </x:c>
      <x:c r="D15" s="16" t="str">
        <x:v>Нечитаемая метка</x:v>
      </x:c>
      <x:c r="E15" s="16" t="str">
        <x:v>Не установлен</x:v>
      </x:c>
      <x:c r="F15" s="16"/>
      <x:c r="G15" s="17" t="str">
        <x:f>IF(OR(A15="",F15="",I15&lt;&gt;"Подтверждено"),"",IF(COUNTIFS('Пример ожиданий'!$A$11:$A$40,F15)&lt;&gt;1,"Проверьте ID ожидания",IF(INDEX('Пример ожиданий'!$H$11:$H$40,MATCH(F15,'Пример ожиданий'!$A$11:$A$40,0))="","",INDEX('Пример ожиданий'!$H$11:$H$40,MATCH(F15,'Пример ожиданий'!$A$11:$A$40,0)))))</x:f>
      </x:c>
      <x:c r="H15" s="16"/>
      <x:c r="I15" s="16" t="str">
        <x:v>Не установлено</x:v>
      </x:c>
      <x:c r="J15" s="16" t="str">
        <x:v>Фото U05. Нет читаемых идентификаторов</x:v>
      </x:c>
      <x:c r="K15" s="16"/>
      <x:c r="L15" s="14"/>
      <x:c r="M15" s="11" t="str">
        <x:v>Q-UNK-02</x:v>
      </x:c>
      <x:c r="N15" s="11" t="str">
        <x:v>Сопоставить фото с актом перевозчика</x:v>
      </x:c>
      <x:c r="O15" s="11" t="str">
        <x:v>Менеджер возвратов</x:v>
      </x:c>
      <x:c r="P15" s="14" t="n">
        <x:v>46326.583333333336</x:v>
      </x:c>
      <x:c r="Q15" s="12" t="str">
        <x:f>IF(A15="","",IF(COUNTIFS($A$11:$A$60,A15)&gt;1,"Повтор ID","Уникально"))</x:f>
        <x:v>Уникально</x:v>
      </x:c>
      <x:c r="R15" s="12" t="str">
        <x:f>IF(A15="","",IF(OR(B15="",C15&lt;&gt;1,D15="",E15="",M15=""),"Дополните опись",IF(Q15="Повтор ID","Повтор ID",IF(I15="Подтверждено",IF(OR(F15="",G15="",G15="Проверьте ID ожидания",J15="",K15="",L15="",COUNTIFS('Пример ожиданий'!$A$11:$A$40,F15,'Пример ожиданий'!$N$11:$N$40,"Основание заполнено")&lt;&gt;1,COUNTIFS('Пример ожиданий'!$A$11:$A$40,F15,'Пример ожиданий'!$G$11:$G$40,E15)&lt;&gt;1),"Не хватает основания","Связь подтверждена"),IF(OR(N15="",O15="",P15=""),"Назначьте разбор","Ожидает решения")))))</x:f>
        <x:v>Ожидает решения</x:v>
      </x:c>
    </x:row>
    <x:row r="16" ht="54" customHeight="1">
      <x:c r="A16" s="16" t="str">
        <x:v>DEMO-U06</x:v>
      </x:c>
      <x:c r="B16" s="16" t="str">
        <x:v>DEMO-BOX2</x:v>
      </x:c>
      <x:c r="C16" s="13" t="n">
        <x:v>1</x:v>
      </x:c>
      <x:c r="D16" s="16" t="str">
        <x:v>Стикер DEMO-STB2</x:v>
      </x:c>
      <x:c r="E16" s="16" t="str">
        <x:v>TOWEL-GRAY</x:v>
      </x:c>
      <x:c r="F16" s="16" t="str">
        <x:v>DEMO-EB2</x:v>
      </x:c>
      <x:c r="G16" s="17" t="str">
        <x:f>IF(OR(A16="",F16="",I16&lt;&gt;"Подтверждено"),"",IF(COUNTIFS('Пример ожиданий'!$A$11:$A$40,F16)&lt;&gt;1,"Проверьте ID ожидания",IF(INDEX('Пример ожиданий'!$H$11:$H$40,MATCH(F16,'Пример ожиданий'!$A$11:$A$40,0))="","",INDEX('Пример ожиданий'!$H$11:$H$40,MATCH(F16,'Пример ожиданий'!$A$11:$A$40,0)))))</x:f>
        <x:v>Клиент Б</x:v>
      </x:c>
      <x:c r="H16" s="16"/>
      <x:c r="I16" s="16" t="str">
        <x:v>Подтверждено</x:v>
      </x:c>
      <x:c r="J16" s="16" t="str">
        <x:v>DEMO-DOC-B, стр. 2 и фото U06</x:v>
      </x:c>
      <x:c r="K16" s="16" t="str">
        <x:v>Приёмщик 1</x:v>
      </x:c>
      <x:c r="L16" s="14" t="n">
        <x:v>46326.385416666664</x:v>
      </x:c>
      <x:c r="M16" s="11" t="str">
        <x:v>Q-B-02</x:v>
      </x:c>
      <x:c r="N16" s="11" t="str">
        <x:v>Передать на осмотр</x:v>
      </x:c>
      <x:c r="O16" s="11" t="str">
        <x:v>Контроль качества</x:v>
      </x:c>
      <x:c r="P16" s="14" t="n">
        <x:v>46326.541666666664</x:v>
      </x:c>
      <x:c r="Q16" s="12" t="str">
        <x:f>IF(A16="","",IF(COUNTIFS($A$11:$A$60,A16)&gt;1,"Повтор ID","Уникально"))</x:f>
        <x:v>Уникально</x:v>
      </x:c>
      <x:c r="R16" s="12" t="str">
        <x:f>IF(A16="","",IF(OR(B16="",C16&lt;&gt;1,D16="",E16="",M16=""),"Дополните опись",IF(Q16="Повтор ID","Повтор ID",IF(I16="Подтверждено",IF(OR(F16="",G16="",G16="Проверьте ID ожидания",J16="",K16="",L16="",COUNTIFS('Пример ожиданий'!$A$11:$A$40,F16,'Пример ожиданий'!$N$11:$N$40,"Основание заполнено")&lt;&gt;1,COUNTIFS('Пример ожиданий'!$A$11:$A$40,F16,'Пример ожиданий'!$G$11:$G$40,E16)&lt;&gt;1),"Не хватает основания","Связь подтверждена"),IF(OR(N16="",O16="",P16=""),"Назначьте разбор","Ожидает решения")))))</x:f>
        <x:v>Связь подтверждена</x:v>
      </x:c>
    </x:row>
    <x:row r="17" ht="54" customHeight="1">
      <x:c r="A17" s="16"/>
      <x:c r="B17" s="16"/>
      <x:c r="C17" s="13"/>
      <x:c r="D17" s="16"/>
      <x:c r="E17" s="16"/>
      <x:c r="F17" s="16"/>
      <x:c r="G17" s="17" t="str">
        <x:f>IF(OR(A17="",F17="",I17&lt;&gt;"Подтверждено"),"",IF(COUNTIFS('Пример ожиданий'!$A$11:$A$40,F17)&lt;&gt;1,"Проверьте ID ожидания",IF(INDEX('Пример ожиданий'!$H$11:$H$40,MATCH(F17,'Пример ожиданий'!$A$11:$A$40,0))="","",INDEX('Пример ожиданий'!$H$11:$H$40,MATCH(F17,'Пример ожиданий'!$A$11:$A$40,0)))))</x:f>
      </x:c>
      <x:c r="H17" s="16"/>
      <x:c r="I17" s="16"/>
      <x:c r="J17" s="16"/>
      <x:c r="K17" s="16"/>
      <x:c r="L17" s="14"/>
      <x:c r="M17" s="11"/>
      <x:c r="N17" s="11"/>
      <x:c r="O17" s="11"/>
      <x:c r="P17" s="14"/>
      <x:c r="Q17" s="12" t="str">
        <x:f>IF(A17="","",IF(COUNTIFS($A$11:$A$60,A17)&gt;1,"Повтор ID","Уникально"))</x:f>
      </x:c>
      <x:c r="R17" s="12" t="str">
        <x:f>IF(A17="","",IF(OR(B17="",C17&lt;&gt;1,D17="",E17="",M17=""),"Дополните опись",IF(Q17="Повтор ID","Повтор ID",IF(I17="Подтверждено",IF(OR(F17="",G17="",G17="Проверьте ID ожидания",J17="",K17="",L17="",COUNTIFS('Пример ожиданий'!$A$11:$A$40,F17,'Пример ожиданий'!$N$11:$N$40,"Основание заполнено")&lt;&gt;1,COUNTIFS('Пример ожиданий'!$A$11:$A$40,F17,'Пример ожиданий'!$G$11:$G$40,E17)&lt;&gt;1),"Не хватает основания","Связь подтверждена"),IF(OR(N17="",O17="",P17=""),"Назначьте разбор","Ожидает решения")))))</x:f>
      </x:c>
    </x:row>
    <x:row r="18" ht="54" customHeight="1">
      <x:c r="A18" s="16"/>
      <x:c r="B18" s="16"/>
      <x:c r="C18" s="13"/>
      <x:c r="D18" s="16"/>
      <x:c r="E18" s="16"/>
      <x:c r="F18" s="16"/>
      <x:c r="G18" s="17" t="str">
        <x:f>IF(OR(A18="",F18="",I18&lt;&gt;"Подтверждено"),"",IF(COUNTIFS('Пример ожиданий'!$A$11:$A$40,F18)&lt;&gt;1,"Проверьте ID ожидания",IF(INDEX('Пример ожиданий'!$H$11:$H$40,MATCH(F18,'Пример ожиданий'!$A$11:$A$40,0))="","",INDEX('Пример ожиданий'!$H$11:$H$40,MATCH(F18,'Пример ожиданий'!$A$11:$A$40,0)))))</x:f>
      </x:c>
      <x:c r="H18" s="16"/>
      <x:c r="I18" s="16"/>
      <x:c r="J18" s="16"/>
      <x:c r="K18" s="16"/>
      <x:c r="L18" s="14"/>
      <x:c r="M18" s="11"/>
      <x:c r="N18" s="11"/>
      <x:c r="O18" s="11"/>
      <x:c r="P18" s="14"/>
      <x:c r="Q18" s="12" t="str">
        <x:f>IF(A18="","",IF(COUNTIFS($A$11:$A$60,A18)&gt;1,"Повтор ID","Уникально"))</x:f>
      </x:c>
      <x:c r="R18" s="12" t="str">
        <x:f>IF(A18="","",IF(OR(B18="",C18&lt;&gt;1,D18="",E18="",M18=""),"Дополните опись",IF(Q18="Повтор ID","Повтор ID",IF(I18="Подтверждено",IF(OR(F18="",G18="",G18="Проверьте ID ожидания",J18="",K18="",L18="",COUNTIFS('Пример ожиданий'!$A$11:$A$40,F18,'Пример ожиданий'!$N$11:$N$40,"Основание заполнено")&lt;&gt;1,COUNTIFS('Пример ожиданий'!$A$11:$A$40,F18,'Пример ожиданий'!$G$11:$G$40,E18)&lt;&gt;1),"Не хватает основания","Связь подтверждена"),IF(OR(N18="",O18="",P18=""),"Назначьте разбор","Ожидает решения")))))</x:f>
      </x:c>
    </x:row>
    <x:row r="19" ht="54" customHeight="1">
      <x:c r="A19" s="16"/>
      <x:c r="B19" s="16"/>
      <x:c r="C19" s="13"/>
      <x:c r="D19" s="16"/>
      <x:c r="E19" s="16"/>
      <x:c r="F19" s="16"/>
      <x:c r="G19" s="17" t="str">
        <x:f>IF(OR(A19="",F19="",I19&lt;&gt;"Подтверждено"),"",IF(COUNTIFS('Пример ожиданий'!$A$11:$A$40,F19)&lt;&gt;1,"Проверьте ID ожидания",IF(INDEX('Пример ожиданий'!$H$11:$H$40,MATCH(F19,'Пример ожиданий'!$A$11:$A$40,0))="","",INDEX('Пример ожиданий'!$H$11:$H$40,MATCH(F19,'Пример ожиданий'!$A$11:$A$40,0)))))</x:f>
      </x:c>
      <x:c r="H19" s="16"/>
      <x:c r="I19" s="16"/>
      <x:c r="J19" s="16"/>
      <x:c r="K19" s="16"/>
      <x:c r="L19" s="14"/>
      <x:c r="M19" s="11"/>
      <x:c r="N19" s="11"/>
      <x:c r="O19" s="11"/>
      <x:c r="P19" s="14"/>
      <x:c r="Q19" s="12" t="str">
        <x:f>IF(A19="","",IF(COUNTIFS($A$11:$A$60,A19)&gt;1,"Повтор ID","Уникально"))</x:f>
      </x:c>
      <x:c r="R19" s="12" t="str">
        <x:f>IF(A19="","",IF(OR(B19="",C19&lt;&gt;1,D19="",E19="",M19=""),"Дополните опись",IF(Q19="Повтор ID","Повтор ID",IF(I19="Подтверждено",IF(OR(F19="",G19="",G19="Проверьте ID ожидания",J19="",K19="",L19="",COUNTIFS('Пример ожиданий'!$A$11:$A$40,F19,'Пример ожиданий'!$N$11:$N$40,"Основание заполнено")&lt;&gt;1,COUNTIFS('Пример ожиданий'!$A$11:$A$40,F19,'Пример ожиданий'!$G$11:$G$40,E19)&lt;&gt;1),"Не хватает основания","Связь подтверждена"),IF(OR(N19="",O19="",P19=""),"Назначьте разбор","Ожидает решения")))))</x:f>
      </x:c>
    </x:row>
    <x:row r="20" ht="54" customHeight="1">
      <x:c r="A20" s="16"/>
      <x:c r="B20" s="16"/>
      <x:c r="C20" s="13"/>
      <x:c r="D20" s="16"/>
      <x:c r="E20" s="16"/>
      <x:c r="F20" s="16"/>
      <x:c r="G20" s="17" t="str">
        <x:f>IF(OR(A20="",F20="",I20&lt;&gt;"Подтверждено"),"",IF(COUNTIFS('Пример ожиданий'!$A$11:$A$40,F20)&lt;&gt;1,"Проверьте ID ожидания",IF(INDEX('Пример ожиданий'!$H$11:$H$40,MATCH(F20,'Пример ожиданий'!$A$11:$A$40,0))="","",INDEX('Пример ожиданий'!$H$11:$H$40,MATCH(F20,'Пример ожиданий'!$A$11:$A$40,0)))))</x:f>
      </x:c>
      <x:c r="H20" s="16"/>
      <x:c r="I20" s="16"/>
      <x:c r="J20" s="16"/>
      <x:c r="K20" s="16"/>
      <x:c r="L20" s="14"/>
      <x:c r="M20" s="11"/>
      <x:c r="N20" s="11"/>
      <x:c r="O20" s="11"/>
      <x:c r="P20" s="14"/>
      <x:c r="Q20" s="12" t="str">
        <x:f>IF(A20="","",IF(COUNTIFS($A$11:$A$60,A20)&gt;1,"Повтор ID","Уникально"))</x:f>
      </x:c>
      <x:c r="R20" s="12" t="str">
        <x:f>IF(A20="","",IF(OR(B20="",C20&lt;&gt;1,D20="",E20="",M20=""),"Дополните опись",IF(Q20="Повтор ID","Повтор ID",IF(I20="Подтверждено",IF(OR(F20="",G20="",G20="Проверьте ID ожидания",J20="",K20="",L20="",COUNTIFS('Пример ожиданий'!$A$11:$A$40,F20,'Пример ожиданий'!$N$11:$N$40,"Основание заполнено")&lt;&gt;1,COUNTIFS('Пример ожиданий'!$A$11:$A$40,F20,'Пример ожиданий'!$G$11:$G$40,E20)&lt;&gt;1),"Не хватает основания","Связь подтверждена"),IF(OR(N20="",O20="",P20=""),"Назначьте разбор","Ожидает решения")))))</x:f>
      </x:c>
    </x:row>
    <x:row r="21" ht="54" customHeight="1">
      <x:c r="A21" s="16"/>
      <x:c r="B21" s="16"/>
      <x:c r="C21" s="13"/>
      <x:c r="D21" s="16"/>
      <x:c r="E21" s="16"/>
      <x:c r="F21" s="16"/>
      <x:c r="G21" s="17" t="str">
        <x:f>IF(OR(A21="",F21="",I21&lt;&gt;"Подтверждено"),"",IF(COUNTIFS('Пример ожиданий'!$A$11:$A$40,F21)&lt;&gt;1,"Проверьте ID ожидания",IF(INDEX('Пример ожиданий'!$H$11:$H$40,MATCH(F21,'Пример ожиданий'!$A$11:$A$40,0))="","",INDEX('Пример ожиданий'!$H$11:$H$40,MATCH(F21,'Пример ожиданий'!$A$11:$A$40,0)))))</x:f>
      </x:c>
      <x:c r="H21" s="16"/>
      <x:c r="I21" s="16"/>
      <x:c r="J21" s="16"/>
      <x:c r="K21" s="16"/>
      <x:c r="L21" s="14"/>
      <x:c r="M21" s="11"/>
      <x:c r="N21" s="11"/>
      <x:c r="O21" s="11"/>
      <x:c r="P21" s="14"/>
      <x:c r="Q21" s="12" t="str">
        <x:f>IF(A21="","",IF(COUNTIFS($A$11:$A$60,A21)&gt;1,"Повтор ID","Уникально"))</x:f>
      </x:c>
      <x:c r="R21" s="12" t="str">
        <x:f>IF(A21="","",IF(OR(B21="",C21&lt;&gt;1,D21="",E21="",M21=""),"Дополните опись",IF(Q21="Повтор ID","Повтор ID",IF(I21="Подтверждено",IF(OR(F21="",G21="",G21="Проверьте ID ожидания",J21="",K21="",L21="",COUNTIFS('Пример ожиданий'!$A$11:$A$40,F21,'Пример ожиданий'!$N$11:$N$40,"Основание заполнено")&lt;&gt;1,COUNTIFS('Пример ожиданий'!$A$11:$A$40,F21,'Пример ожиданий'!$G$11:$G$40,E21)&lt;&gt;1),"Не хватает основания","Связь подтверждена"),IF(OR(N21="",O21="",P21=""),"Назначьте разбор","Ожидает решения")))))</x:f>
      </x:c>
    </x:row>
    <x:row r="22" ht="54" customHeight="1">
      <x:c r="A22" s="16"/>
      <x:c r="B22" s="16"/>
      <x:c r="C22" s="13"/>
      <x:c r="D22" s="16"/>
      <x:c r="E22" s="16"/>
      <x:c r="F22" s="16"/>
      <x:c r="G22" s="17" t="str">
        <x:f>IF(OR(A22="",F22="",I22&lt;&gt;"Подтверждено"),"",IF(COUNTIFS('Пример ожиданий'!$A$11:$A$40,F22)&lt;&gt;1,"Проверьте ID ожидания",IF(INDEX('Пример ожиданий'!$H$11:$H$40,MATCH(F22,'Пример ожиданий'!$A$11:$A$40,0))="","",INDEX('Пример ожиданий'!$H$11:$H$40,MATCH(F22,'Пример ожиданий'!$A$11:$A$40,0)))))</x:f>
      </x:c>
      <x:c r="H22" s="16"/>
      <x:c r="I22" s="16"/>
      <x:c r="J22" s="16"/>
      <x:c r="K22" s="16"/>
      <x:c r="L22" s="14"/>
      <x:c r="M22" s="11"/>
      <x:c r="N22" s="11"/>
      <x:c r="O22" s="11"/>
      <x:c r="P22" s="14"/>
      <x:c r="Q22" s="12" t="str">
        <x:f>IF(A22="","",IF(COUNTIFS($A$11:$A$60,A22)&gt;1,"Повтор ID","Уникально"))</x:f>
      </x:c>
      <x:c r="R22" s="12" t="str">
        <x:f>IF(A22="","",IF(OR(B22="",C22&lt;&gt;1,D22="",E22="",M22=""),"Дополните опись",IF(Q22="Повтор ID","Повтор ID",IF(I22="Подтверждено",IF(OR(F22="",G22="",G22="Проверьте ID ожидания",J22="",K22="",L22="",COUNTIFS('Пример ожиданий'!$A$11:$A$40,F22,'Пример ожиданий'!$N$11:$N$40,"Основание заполнено")&lt;&gt;1,COUNTIFS('Пример ожиданий'!$A$11:$A$40,F22,'Пример ожиданий'!$G$11:$G$40,E22)&lt;&gt;1),"Не хватает основания","Связь подтверждена"),IF(OR(N22="",O22="",P22=""),"Назначьте разбор","Ожидает решения")))))</x:f>
      </x:c>
    </x:row>
    <x:row r="23" ht="54" customHeight="1">
      <x:c r="A23" s="16"/>
      <x:c r="B23" s="16"/>
      <x:c r="C23" s="13"/>
      <x:c r="D23" s="16"/>
      <x:c r="E23" s="16"/>
      <x:c r="F23" s="16"/>
      <x:c r="G23" s="17" t="str">
        <x:f>IF(OR(A23="",F23="",I23&lt;&gt;"Подтверждено"),"",IF(COUNTIFS('Пример ожиданий'!$A$11:$A$40,F23)&lt;&gt;1,"Проверьте ID ожидания",IF(INDEX('Пример ожиданий'!$H$11:$H$40,MATCH(F23,'Пример ожиданий'!$A$11:$A$40,0))="","",INDEX('Пример ожиданий'!$H$11:$H$40,MATCH(F23,'Пример ожиданий'!$A$11:$A$40,0)))))</x:f>
      </x:c>
      <x:c r="H23" s="16"/>
      <x:c r="I23" s="16"/>
      <x:c r="J23" s="16"/>
      <x:c r="K23" s="16"/>
      <x:c r="L23" s="14"/>
      <x:c r="M23" s="11"/>
      <x:c r="N23" s="11"/>
      <x:c r="O23" s="11"/>
      <x:c r="P23" s="14"/>
      <x:c r="Q23" s="12" t="str">
        <x:f>IF(A23="","",IF(COUNTIFS($A$11:$A$60,A23)&gt;1,"Повтор ID","Уникально"))</x:f>
      </x:c>
      <x:c r="R23" s="12" t="str">
        <x:f>IF(A23="","",IF(OR(B23="",C23&lt;&gt;1,D23="",E23="",M23=""),"Дополните опись",IF(Q23="Повтор ID","Повтор ID",IF(I23="Подтверждено",IF(OR(F23="",G23="",G23="Проверьте ID ожидания",J23="",K23="",L23="",COUNTIFS('Пример ожиданий'!$A$11:$A$40,F23,'Пример ожиданий'!$N$11:$N$40,"Основание заполнено")&lt;&gt;1,COUNTIFS('Пример ожиданий'!$A$11:$A$40,F23,'Пример ожиданий'!$G$11:$G$40,E23)&lt;&gt;1),"Не хватает основания","Связь подтверждена"),IF(OR(N23="",O23="",P23=""),"Назначьте разбор","Ожидает решения")))))</x:f>
      </x:c>
    </x:row>
    <x:row r="24" ht="54" customHeight="1">
      <x:c r="A24" s="16"/>
      <x:c r="B24" s="16"/>
      <x:c r="C24" s="13"/>
      <x:c r="D24" s="16"/>
      <x:c r="E24" s="16"/>
      <x:c r="F24" s="16"/>
      <x:c r="G24" s="17" t="str">
        <x:f>IF(OR(A24="",F24="",I24&lt;&gt;"Подтверждено"),"",IF(COUNTIFS('Пример ожиданий'!$A$11:$A$40,F24)&lt;&gt;1,"Проверьте ID ожидания",IF(INDEX('Пример ожиданий'!$H$11:$H$40,MATCH(F24,'Пример ожиданий'!$A$11:$A$40,0))="","",INDEX('Пример ожиданий'!$H$11:$H$40,MATCH(F24,'Пример ожиданий'!$A$11:$A$40,0)))))</x:f>
      </x:c>
      <x:c r="H24" s="16"/>
      <x:c r="I24" s="16"/>
      <x:c r="J24" s="16"/>
      <x:c r="K24" s="16"/>
      <x:c r="L24" s="14"/>
      <x:c r="M24" s="11"/>
      <x:c r="N24" s="11"/>
      <x:c r="O24" s="11"/>
      <x:c r="P24" s="14"/>
      <x:c r="Q24" s="12" t="str">
        <x:f>IF(A24="","",IF(COUNTIFS($A$11:$A$60,A24)&gt;1,"Повтор ID","Уникально"))</x:f>
      </x:c>
      <x:c r="R24" s="12" t="str">
        <x:f>IF(A24="","",IF(OR(B24="",C24&lt;&gt;1,D24="",E24="",M24=""),"Дополните опись",IF(Q24="Повтор ID","Повтор ID",IF(I24="Подтверждено",IF(OR(F24="",G24="",G24="Проверьте ID ожидания",J24="",K24="",L24="",COUNTIFS('Пример ожиданий'!$A$11:$A$40,F24,'Пример ожиданий'!$N$11:$N$40,"Основание заполнено")&lt;&gt;1,COUNTIFS('Пример ожиданий'!$A$11:$A$40,F24,'Пример ожиданий'!$G$11:$G$40,E24)&lt;&gt;1),"Не хватает основания","Связь подтверждена"),IF(OR(N24="",O24="",P24=""),"Назначьте разбор","Ожидает решения")))))</x:f>
      </x:c>
    </x:row>
    <x:row r="25" ht="54" customHeight="1">
      <x:c r="A25" s="16"/>
      <x:c r="B25" s="16"/>
      <x:c r="C25" s="13"/>
      <x:c r="D25" s="16"/>
      <x:c r="E25" s="16"/>
      <x:c r="F25" s="16"/>
      <x:c r="G25" s="17" t="str">
        <x:f>IF(OR(A25="",F25="",I25&lt;&gt;"Подтверждено"),"",IF(COUNTIFS('Пример ожиданий'!$A$11:$A$40,F25)&lt;&gt;1,"Проверьте ID ожидания",IF(INDEX('Пример ожиданий'!$H$11:$H$40,MATCH(F25,'Пример ожиданий'!$A$11:$A$40,0))="","",INDEX('Пример ожиданий'!$H$11:$H$40,MATCH(F25,'Пример ожиданий'!$A$11:$A$40,0)))))</x:f>
      </x:c>
      <x:c r="H25" s="16"/>
      <x:c r="I25" s="16"/>
      <x:c r="J25" s="16"/>
      <x:c r="K25" s="16"/>
      <x:c r="L25" s="14"/>
      <x:c r="M25" s="11"/>
      <x:c r="N25" s="11"/>
      <x:c r="O25" s="11"/>
      <x:c r="P25" s="14"/>
      <x:c r="Q25" s="12" t="str">
        <x:f>IF(A25="","",IF(COUNTIFS($A$11:$A$60,A25)&gt;1,"Повтор ID","Уникально"))</x:f>
      </x:c>
      <x:c r="R25" s="12" t="str">
        <x:f>IF(A25="","",IF(OR(B25="",C25&lt;&gt;1,D25="",E25="",M25=""),"Дополните опись",IF(Q25="Повтор ID","Повтор ID",IF(I25="Подтверждено",IF(OR(F25="",G25="",G25="Проверьте ID ожидания",J25="",K25="",L25="",COUNTIFS('Пример ожиданий'!$A$11:$A$40,F25,'Пример ожиданий'!$N$11:$N$40,"Основание заполнено")&lt;&gt;1,COUNTIFS('Пример ожиданий'!$A$11:$A$40,F25,'Пример ожиданий'!$G$11:$G$40,E25)&lt;&gt;1),"Не хватает основания","Связь подтверждена"),IF(OR(N25="",O25="",P25=""),"Назначьте разбор","Ожидает решения")))))</x:f>
      </x:c>
    </x:row>
    <x:row r="26" ht="54" customHeight="1">
      <x:c r="A26" s="16"/>
      <x:c r="B26" s="16"/>
      <x:c r="C26" s="13"/>
      <x:c r="D26" s="16"/>
      <x:c r="E26" s="16"/>
      <x:c r="F26" s="16"/>
      <x:c r="G26" s="17" t="str">
        <x:f>IF(OR(A26="",F26="",I26&lt;&gt;"Подтверждено"),"",IF(COUNTIFS('Пример ожиданий'!$A$11:$A$40,F26)&lt;&gt;1,"Проверьте ID ожидания",IF(INDEX('Пример ожиданий'!$H$11:$H$40,MATCH(F26,'Пример ожиданий'!$A$11:$A$40,0))="","",INDEX('Пример ожиданий'!$H$11:$H$40,MATCH(F26,'Пример ожиданий'!$A$11:$A$40,0)))))</x:f>
      </x:c>
      <x:c r="H26" s="16"/>
      <x:c r="I26" s="16"/>
      <x:c r="J26" s="16"/>
      <x:c r="K26" s="16"/>
      <x:c r="L26" s="14"/>
      <x:c r="M26" s="11"/>
      <x:c r="N26" s="11"/>
      <x:c r="O26" s="11"/>
      <x:c r="P26" s="14"/>
      <x:c r="Q26" s="12" t="str">
        <x:f>IF(A26="","",IF(COUNTIFS($A$11:$A$60,A26)&gt;1,"Повтор ID","Уникально"))</x:f>
      </x:c>
      <x:c r="R26" s="12" t="str">
        <x:f>IF(A26="","",IF(OR(B26="",C26&lt;&gt;1,D26="",E26="",M26=""),"Дополните опись",IF(Q26="Повтор ID","Повтор ID",IF(I26="Подтверждено",IF(OR(F26="",G26="",G26="Проверьте ID ожидания",J26="",K26="",L26="",COUNTIFS('Пример ожиданий'!$A$11:$A$40,F26,'Пример ожиданий'!$N$11:$N$40,"Основание заполнено")&lt;&gt;1,COUNTIFS('Пример ожиданий'!$A$11:$A$40,F26,'Пример ожиданий'!$G$11:$G$40,E26)&lt;&gt;1),"Не хватает основания","Связь подтверждена"),IF(OR(N26="",O26="",P26=""),"Назначьте разбор","Ожидает решения")))))</x:f>
      </x:c>
    </x:row>
    <x:row r="27" ht="54" customHeight="1">
      <x:c r="A27" s="16"/>
      <x:c r="B27" s="16"/>
      <x:c r="C27" s="13"/>
      <x:c r="D27" s="16"/>
      <x:c r="E27" s="16"/>
      <x:c r="F27" s="16"/>
      <x:c r="G27" s="17" t="str">
        <x:f>IF(OR(A27="",F27="",I27&lt;&gt;"Подтверждено"),"",IF(COUNTIFS('Пример ожиданий'!$A$11:$A$40,F27)&lt;&gt;1,"Проверьте ID ожидания",IF(INDEX('Пример ожиданий'!$H$11:$H$40,MATCH(F27,'Пример ожиданий'!$A$11:$A$40,0))="","",INDEX('Пример ожиданий'!$H$11:$H$40,MATCH(F27,'Пример ожиданий'!$A$11:$A$40,0)))))</x:f>
      </x:c>
      <x:c r="H27" s="16"/>
      <x:c r="I27" s="16"/>
      <x:c r="J27" s="16"/>
      <x:c r="K27" s="16"/>
      <x:c r="L27" s="14"/>
      <x:c r="M27" s="11"/>
      <x:c r="N27" s="11"/>
      <x:c r="O27" s="11"/>
      <x:c r="P27" s="14"/>
      <x:c r="Q27" s="12" t="str">
        <x:f>IF(A27="","",IF(COUNTIFS($A$11:$A$60,A27)&gt;1,"Повтор ID","Уникально"))</x:f>
      </x:c>
      <x:c r="R27" s="12" t="str">
        <x:f>IF(A27="","",IF(OR(B27="",C27&lt;&gt;1,D27="",E27="",M27=""),"Дополните опись",IF(Q27="Повтор ID","Повтор ID",IF(I27="Подтверждено",IF(OR(F27="",G27="",G27="Проверьте ID ожидания",J27="",K27="",L27="",COUNTIFS('Пример ожиданий'!$A$11:$A$40,F27,'Пример ожиданий'!$N$11:$N$40,"Основание заполнено")&lt;&gt;1,COUNTIFS('Пример ожиданий'!$A$11:$A$40,F27,'Пример ожиданий'!$G$11:$G$40,E27)&lt;&gt;1),"Не хватает основания","Связь подтверждена"),IF(OR(N27="",O27="",P27=""),"Назначьте разбор","Ожидает решения")))))</x:f>
      </x:c>
    </x:row>
    <x:row r="28" ht="54" customHeight="1">
      <x:c r="A28" s="16"/>
      <x:c r="B28" s="16"/>
      <x:c r="C28" s="13"/>
      <x:c r="D28" s="16"/>
      <x:c r="E28" s="16"/>
      <x:c r="F28" s="16"/>
      <x:c r="G28" s="17" t="str">
        <x:f>IF(OR(A28="",F28="",I28&lt;&gt;"Подтверждено"),"",IF(COUNTIFS('Пример ожиданий'!$A$11:$A$40,F28)&lt;&gt;1,"Проверьте ID ожидания",IF(INDEX('Пример ожиданий'!$H$11:$H$40,MATCH(F28,'Пример ожиданий'!$A$11:$A$40,0))="","",INDEX('Пример ожиданий'!$H$11:$H$40,MATCH(F28,'Пример ожиданий'!$A$11:$A$40,0)))))</x:f>
      </x:c>
      <x:c r="H28" s="16"/>
      <x:c r="I28" s="16"/>
      <x:c r="J28" s="16"/>
      <x:c r="K28" s="16"/>
      <x:c r="L28" s="14"/>
      <x:c r="M28" s="11"/>
      <x:c r="N28" s="11"/>
      <x:c r="O28" s="11"/>
      <x:c r="P28" s="14"/>
      <x:c r="Q28" s="12" t="str">
        <x:f>IF(A28="","",IF(COUNTIFS($A$11:$A$60,A28)&gt;1,"Повтор ID","Уникально"))</x:f>
      </x:c>
      <x:c r="R28" s="12" t="str">
        <x:f>IF(A28="","",IF(OR(B28="",C28&lt;&gt;1,D28="",E28="",M28=""),"Дополните опись",IF(Q28="Повтор ID","Повтор ID",IF(I28="Подтверждено",IF(OR(F28="",G28="",G28="Проверьте ID ожидания",J28="",K28="",L28="",COUNTIFS('Пример ожиданий'!$A$11:$A$40,F28,'Пример ожиданий'!$N$11:$N$40,"Основание заполнено")&lt;&gt;1,COUNTIFS('Пример ожиданий'!$A$11:$A$40,F28,'Пример ожиданий'!$G$11:$G$40,E28)&lt;&gt;1),"Не хватает основания","Связь подтверждена"),IF(OR(N28="",O28="",P28=""),"Назначьте разбор","Ожидает решения")))))</x:f>
      </x:c>
    </x:row>
    <x:row r="29" ht="54" customHeight="1">
      <x:c r="A29" s="16"/>
      <x:c r="B29" s="16"/>
      <x:c r="C29" s="13"/>
      <x:c r="D29" s="16"/>
      <x:c r="E29" s="16"/>
      <x:c r="F29" s="16"/>
      <x:c r="G29" s="17" t="str">
        <x:f>IF(OR(A29="",F29="",I29&lt;&gt;"Подтверждено"),"",IF(COUNTIFS('Пример ожиданий'!$A$11:$A$40,F29)&lt;&gt;1,"Проверьте ID ожидания",IF(INDEX('Пример ожиданий'!$H$11:$H$40,MATCH(F29,'Пример ожиданий'!$A$11:$A$40,0))="","",INDEX('Пример ожиданий'!$H$11:$H$40,MATCH(F29,'Пример ожиданий'!$A$11:$A$40,0)))))</x:f>
      </x:c>
      <x:c r="H29" s="16"/>
      <x:c r="I29" s="16"/>
      <x:c r="J29" s="16"/>
      <x:c r="K29" s="16"/>
      <x:c r="L29" s="14"/>
      <x:c r="M29" s="11"/>
      <x:c r="N29" s="11"/>
      <x:c r="O29" s="11"/>
      <x:c r="P29" s="14"/>
      <x:c r="Q29" s="12" t="str">
        <x:f>IF(A29="","",IF(COUNTIFS($A$11:$A$60,A29)&gt;1,"Повтор ID","Уникально"))</x:f>
      </x:c>
      <x:c r="R29" s="12" t="str">
        <x:f>IF(A29="","",IF(OR(B29="",C29&lt;&gt;1,D29="",E29="",M29=""),"Дополните опись",IF(Q29="Повтор ID","Повтор ID",IF(I29="Подтверждено",IF(OR(F29="",G29="",G29="Проверьте ID ожидания",J29="",K29="",L29="",COUNTIFS('Пример ожиданий'!$A$11:$A$40,F29,'Пример ожиданий'!$N$11:$N$40,"Основание заполнено")&lt;&gt;1,COUNTIFS('Пример ожиданий'!$A$11:$A$40,F29,'Пример ожиданий'!$G$11:$G$40,E29)&lt;&gt;1),"Не хватает основания","Связь подтверждена"),IF(OR(N29="",O29="",P29=""),"Назначьте разбор","Ожидает решения")))))</x:f>
      </x:c>
    </x:row>
    <x:row r="30" ht="54" customHeight="1">
      <x:c r="A30" s="16"/>
      <x:c r="B30" s="16"/>
      <x:c r="C30" s="13"/>
      <x:c r="D30" s="16"/>
      <x:c r="E30" s="16"/>
      <x:c r="F30" s="16"/>
      <x:c r="G30" s="17" t="str">
        <x:f>IF(OR(A30="",F30="",I30&lt;&gt;"Подтверждено"),"",IF(COUNTIFS('Пример ожиданий'!$A$11:$A$40,F30)&lt;&gt;1,"Проверьте ID ожидания",IF(INDEX('Пример ожиданий'!$H$11:$H$40,MATCH(F30,'Пример ожиданий'!$A$11:$A$40,0))="","",INDEX('Пример ожиданий'!$H$11:$H$40,MATCH(F30,'Пример ожиданий'!$A$11:$A$40,0)))))</x:f>
      </x:c>
      <x:c r="H30" s="16"/>
      <x:c r="I30" s="16"/>
      <x:c r="J30" s="16"/>
      <x:c r="K30" s="16"/>
      <x:c r="L30" s="14"/>
      <x:c r="M30" s="11"/>
      <x:c r="N30" s="11"/>
      <x:c r="O30" s="11"/>
      <x:c r="P30" s="14"/>
      <x:c r="Q30" s="12" t="str">
        <x:f>IF(A30="","",IF(COUNTIFS($A$11:$A$60,A30)&gt;1,"Повтор ID","Уникально"))</x:f>
      </x:c>
      <x:c r="R30" s="12" t="str">
        <x:f>IF(A30="","",IF(OR(B30="",C30&lt;&gt;1,D30="",E30="",M30=""),"Дополните опись",IF(Q30="Повтор ID","Повтор ID",IF(I30="Подтверждено",IF(OR(F30="",G30="",G30="Проверьте ID ожидания",J30="",K30="",L30="",COUNTIFS('Пример ожиданий'!$A$11:$A$40,F30,'Пример ожиданий'!$N$11:$N$40,"Основание заполнено")&lt;&gt;1,COUNTIFS('Пример ожиданий'!$A$11:$A$40,F30,'Пример ожиданий'!$G$11:$G$40,E30)&lt;&gt;1),"Не хватает основания","Связь подтверждена"),IF(OR(N30="",O30="",P30=""),"Назначьте разбор","Ожидает решения")))))</x:f>
      </x:c>
    </x:row>
    <x:row r="31" ht="54" customHeight="1">
      <x:c r="A31" s="16"/>
      <x:c r="B31" s="16"/>
      <x:c r="C31" s="13"/>
      <x:c r="D31" s="16"/>
      <x:c r="E31" s="16"/>
      <x:c r="F31" s="16"/>
      <x:c r="G31" s="17" t="str">
        <x:f>IF(OR(A31="",F31="",I31&lt;&gt;"Подтверждено"),"",IF(COUNTIFS('Пример ожиданий'!$A$11:$A$40,F31)&lt;&gt;1,"Проверьте ID ожидания",IF(INDEX('Пример ожиданий'!$H$11:$H$40,MATCH(F31,'Пример ожиданий'!$A$11:$A$40,0))="","",INDEX('Пример ожиданий'!$H$11:$H$40,MATCH(F31,'Пример ожиданий'!$A$11:$A$40,0)))))</x:f>
      </x:c>
      <x:c r="H31" s="16"/>
      <x:c r="I31" s="16"/>
      <x:c r="J31" s="16"/>
      <x:c r="K31" s="16"/>
      <x:c r="L31" s="14"/>
      <x:c r="M31" s="11"/>
      <x:c r="N31" s="11"/>
      <x:c r="O31" s="11"/>
      <x:c r="P31" s="14"/>
      <x:c r="Q31" s="12" t="str">
        <x:f>IF(A31="","",IF(COUNTIFS($A$11:$A$60,A31)&gt;1,"Повтор ID","Уникально"))</x:f>
      </x:c>
      <x:c r="R31" s="12" t="str">
        <x:f>IF(A31="","",IF(OR(B31="",C31&lt;&gt;1,D31="",E31="",M31=""),"Дополните опись",IF(Q31="Повтор ID","Повтор ID",IF(I31="Подтверждено",IF(OR(F31="",G31="",G31="Проверьте ID ожидания",J31="",K31="",L31="",COUNTIFS('Пример ожиданий'!$A$11:$A$40,F31,'Пример ожиданий'!$N$11:$N$40,"Основание заполнено")&lt;&gt;1,COUNTIFS('Пример ожиданий'!$A$11:$A$40,F31,'Пример ожиданий'!$G$11:$G$40,E31)&lt;&gt;1),"Не хватает основания","Связь подтверждена"),IF(OR(N31="",O31="",P31=""),"Назначьте разбор","Ожидает решения")))))</x:f>
      </x:c>
    </x:row>
    <x:row r="32" ht="54" customHeight="1">
      <x:c r="A32" s="16"/>
      <x:c r="B32" s="16"/>
      <x:c r="C32" s="13"/>
      <x:c r="D32" s="16"/>
      <x:c r="E32" s="16"/>
      <x:c r="F32" s="16"/>
      <x:c r="G32" s="17" t="str">
        <x:f>IF(OR(A32="",F32="",I32&lt;&gt;"Подтверждено"),"",IF(COUNTIFS('Пример ожиданий'!$A$11:$A$40,F32)&lt;&gt;1,"Проверьте ID ожидания",IF(INDEX('Пример ожиданий'!$H$11:$H$40,MATCH(F32,'Пример ожиданий'!$A$11:$A$40,0))="","",INDEX('Пример ожиданий'!$H$11:$H$40,MATCH(F32,'Пример ожиданий'!$A$11:$A$40,0)))))</x:f>
      </x:c>
      <x:c r="H32" s="16"/>
      <x:c r="I32" s="16"/>
      <x:c r="J32" s="16"/>
      <x:c r="K32" s="16"/>
      <x:c r="L32" s="14"/>
      <x:c r="M32" s="11"/>
      <x:c r="N32" s="11"/>
      <x:c r="O32" s="11"/>
      <x:c r="P32" s="14"/>
      <x:c r="Q32" s="12" t="str">
        <x:f>IF(A32="","",IF(COUNTIFS($A$11:$A$60,A32)&gt;1,"Повтор ID","Уникально"))</x:f>
      </x:c>
      <x:c r="R32" s="12" t="str">
        <x:f>IF(A32="","",IF(OR(B32="",C32&lt;&gt;1,D32="",E32="",M32=""),"Дополните опись",IF(Q32="Повтор ID","Повтор ID",IF(I32="Подтверждено",IF(OR(F32="",G32="",G32="Проверьте ID ожидания",J32="",K32="",L32="",COUNTIFS('Пример ожиданий'!$A$11:$A$40,F32,'Пример ожиданий'!$N$11:$N$40,"Основание заполнено")&lt;&gt;1,COUNTIFS('Пример ожиданий'!$A$11:$A$40,F32,'Пример ожиданий'!$G$11:$G$40,E32)&lt;&gt;1),"Не хватает основания","Связь подтверждена"),IF(OR(N32="",O32="",P32=""),"Назначьте разбор","Ожидает решения")))))</x:f>
      </x:c>
    </x:row>
    <x:row r="33" ht="54" customHeight="1">
      <x:c r="A33" s="16"/>
      <x:c r="B33" s="16"/>
      <x:c r="C33" s="13"/>
      <x:c r="D33" s="16"/>
      <x:c r="E33" s="16"/>
      <x:c r="F33" s="16"/>
      <x:c r="G33" s="17" t="str">
        <x:f>IF(OR(A33="",F33="",I33&lt;&gt;"Подтверждено"),"",IF(COUNTIFS('Пример ожиданий'!$A$11:$A$40,F33)&lt;&gt;1,"Проверьте ID ожидания",IF(INDEX('Пример ожиданий'!$H$11:$H$40,MATCH(F33,'Пример ожиданий'!$A$11:$A$40,0))="","",INDEX('Пример ожиданий'!$H$11:$H$40,MATCH(F33,'Пример ожиданий'!$A$11:$A$40,0)))))</x:f>
      </x:c>
      <x:c r="H33" s="16"/>
      <x:c r="I33" s="16"/>
      <x:c r="J33" s="16"/>
      <x:c r="K33" s="16"/>
      <x:c r="L33" s="14"/>
      <x:c r="M33" s="11"/>
      <x:c r="N33" s="11"/>
      <x:c r="O33" s="11"/>
      <x:c r="P33" s="14"/>
      <x:c r="Q33" s="12" t="str">
        <x:f>IF(A33="","",IF(COUNTIFS($A$11:$A$60,A33)&gt;1,"Повтор ID","Уникально"))</x:f>
      </x:c>
      <x:c r="R33" s="12" t="str">
        <x:f>IF(A33="","",IF(OR(B33="",C33&lt;&gt;1,D33="",E33="",M33=""),"Дополните опись",IF(Q33="Повтор ID","Повтор ID",IF(I33="Подтверждено",IF(OR(F33="",G33="",G33="Проверьте ID ожидания",J33="",K33="",L33="",COUNTIFS('Пример ожиданий'!$A$11:$A$40,F33,'Пример ожиданий'!$N$11:$N$40,"Основание заполнено")&lt;&gt;1,COUNTIFS('Пример ожиданий'!$A$11:$A$40,F33,'Пример ожиданий'!$G$11:$G$40,E33)&lt;&gt;1),"Не хватает основания","Связь подтверждена"),IF(OR(N33="",O33="",P33=""),"Назначьте разбор","Ожидает решения")))))</x:f>
      </x:c>
    </x:row>
    <x:row r="34" ht="54" customHeight="1">
      <x:c r="A34" s="16"/>
      <x:c r="B34" s="16"/>
      <x:c r="C34" s="13"/>
      <x:c r="D34" s="16"/>
      <x:c r="E34" s="16"/>
      <x:c r="F34" s="16"/>
      <x:c r="G34" s="17" t="str">
        <x:f>IF(OR(A34="",F34="",I34&lt;&gt;"Подтверждено"),"",IF(COUNTIFS('Пример ожиданий'!$A$11:$A$40,F34)&lt;&gt;1,"Проверьте ID ожидания",IF(INDEX('Пример ожиданий'!$H$11:$H$40,MATCH(F34,'Пример ожиданий'!$A$11:$A$40,0))="","",INDEX('Пример ожиданий'!$H$11:$H$40,MATCH(F34,'Пример ожиданий'!$A$11:$A$40,0)))))</x:f>
      </x:c>
      <x:c r="H34" s="16"/>
      <x:c r="I34" s="16"/>
      <x:c r="J34" s="16"/>
      <x:c r="K34" s="16"/>
      <x:c r="L34" s="14"/>
      <x:c r="M34" s="11"/>
      <x:c r="N34" s="11"/>
      <x:c r="O34" s="11"/>
      <x:c r="P34" s="14"/>
      <x:c r="Q34" s="12" t="str">
        <x:f>IF(A34="","",IF(COUNTIFS($A$11:$A$60,A34)&gt;1,"Повтор ID","Уникально"))</x:f>
      </x:c>
      <x:c r="R34" s="12" t="str">
        <x:f>IF(A34="","",IF(OR(B34="",C34&lt;&gt;1,D34="",E34="",M34=""),"Дополните опись",IF(Q34="Повтор ID","Повтор ID",IF(I34="Подтверждено",IF(OR(F34="",G34="",G34="Проверьте ID ожидания",J34="",K34="",L34="",COUNTIFS('Пример ожиданий'!$A$11:$A$40,F34,'Пример ожиданий'!$N$11:$N$40,"Основание заполнено")&lt;&gt;1,COUNTIFS('Пример ожиданий'!$A$11:$A$40,F34,'Пример ожиданий'!$G$11:$G$40,E34)&lt;&gt;1),"Не хватает основания","Связь подтверждена"),IF(OR(N34="",O34="",P34=""),"Назначьте разбор","Ожидает решения")))))</x:f>
      </x:c>
    </x:row>
    <x:row r="35" ht="54" customHeight="1">
      <x:c r="A35" s="16"/>
      <x:c r="B35" s="16"/>
      <x:c r="C35" s="13"/>
      <x:c r="D35" s="16"/>
      <x:c r="E35" s="16"/>
      <x:c r="F35" s="16"/>
      <x:c r="G35" s="17" t="str">
        <x:f>IF(OR(A35="",F35="",I35&lt;&gt;"Подтверждено"),"",IF(COUNTIFS('Пример ожиданий'!$A$11:$A$40,F35)&lt;&gt;1,"Проверьте ID ожидания",IF(INDEX('Пример ожиданий'!$H$11:$H$40,MATCH(F35,'Пример ожиданий'!$A$11:$A$40,0))="","",INDEX('Пример ожиданий'!$H$11:$H$40,MATCH(F35,'Пример ожиданий'!$A$11:$A$40,0)))))</x:f>
      </x:c>
      <x:c r="H35" s="16"/>
      <x:c r="I35" s="16"/>
      <x:c r="J35" s="16"/>
      <x:c r="K35" s="16"/>
      <x:c r="L35" s="14"/>
      <x:c r="M35" s="11"/>
      <x:c r="N35" s="11"/>
      <x:c r="O35" s="11"/>
      <x:c r="P35" s="14"/>
      <x:c r="Q35" s="12" t="str">
        <x:f>IF(A35="","",IF(COUNTIFS($A$11:$A$60,A35)&gt;1,"Повтор ID","Уникально"))</x:f>
      </x:c>
      <x:c r="R35" s="12" t="str">
        <x:f>IF(A35="","",IF(OR(B35="",C35&lt;&gt;1,D35="",E35="",M35=""),"Дополните опись",IF(Q35="Повтор ID","Повтор ID",IF(I35="Подтверждено",IF(OR(F35="",G35="",G35="Проверьте ID ожидания",J35="",K35="",L35="",COUNTIFS('Пример ожиданий'!$A$11:$A$40,F35,'Пример ожиданий'!$N$11:$N$40,"Основание заполнено")&lt;&gt;1,COUNTIFS('Пример ожиданий'!$A$11:$A$40,F35,'Пример ожиданий'!$G$11:$G$40,E35)&lt;&gt;1),"Не хватает основания","Связь подтверждена"),IF(OR(N35="",O35="",P35=""),"Назначьте разбор","Ожидает решения")))))</x:f>
      </x:c>
    </x:row>
    <x:row r="36" ht="54" customHeight="1">
      <x:c r="A36" s="16"/>
      <x:c r="B36" s="16"/>
      <x:c r="C36" s="13"/>
      <x:c r="D36" s="16"/>
      <x:c r="E36" s="16"/>
      <x:c r="F36" s="16"/>
      <x:c r="G36" s="17" t="str">
        <x:f>IF(OR(A36="",F36="",I36&lt;&gt;"Подтверждено"),"",IF(COUNTIFS('Пример ожиданий'!$A$11:$A$40,F36)&lt;&gt;1,"Проверьте ID ожидания",IF(INDEX('Пример ожиданий'!$H$11:$H$40,MATCH(F36,'Пример ожиданий'!$A$11:$A$40,0))="","",INDEX('Пример ожиданий'!$H$11:$H$40,MATCH(F36,'Пример ожиданий'!$A$11:$A$40,0)))))</x:f>
      </x:c>
      <x:c r="H36" s="16"/>
      <x:c r="I36" s="16"/>
      <x:c r="J36" s="16"/>
      <x:c r="K36" s="16"/>
      <x:c r="L36" s="14"/>
      <x:c r="M36" s="11"/>
      <x:c r="N36" s="11"/>
      <x:c r="O36" s="11"/>
      <x:c r="P36" s="14"/>
      <x:c r="Q36" s="12" t="str">
        <x:f>IF(A36="","",IF(COUNTIFS($A$11:$A$60,A36)&gt;1,"Повтор ID","Уникально"))</x:f>
      </x:c>
      <x:c r="R36" s="12" t="str">
        <x:f>IF(A36="","",IF(OR(B36="",C36&lt;&gt;1,D36="",E36="",M36=""),"Дополните опись",IF(Q36="Повтор ID","Повтор ID",IF(I36="Подтверждено",IF(OR(F36="",G36="",G36="Проверьте ID ожидания",J36="",K36="",L36="",COUNTIFS('Пример ожиданий'!$A$11:$A$40,F36,'Пример ожиданий'!$N$11:$N$40,"Основание заполнено")&lt;&gt;1,COUNTIFS('Пример ожиданий'!$A$11:$A$40,F36,'Пример ожиданий'!$G$11:$G$40,E36)&lt;&gt;1),"Не хватает основания","Связь подтверждена"),IF(OR(N36="",O36="",P36=""),"Назначьте разбор","Ожидает решения")))))</x:f>
      </x:c>
    </x:row>
    <x:row r="37" ht="54" customHeight="1">
      <x:c r="A37" s="16"/>
      <x:c r="B37" s="16"/>
      <x:c r="C37" s="13"/>
      <x:c r="D37" s="16"/>
      <x:c r="E37" s="16"/>
      <x:c r="F37" s="16"/>
      <x:c r="G37" s="17" t="str">
        <x:f>IF(OR(A37="",F37="",I37&lt;&gt;"Подтверждено"),"",IF(COUNTIFS('Пример ожиданий'!$A$11:$A$40,F37)&lt;&gt;1,"Проверьте ID ожидания",IF(INDEX('Пример ожиданий'!$H$11:$H$40,MATCH(F37,'Пример ожиданий'!$A$11:$A$40,0))="","",INDEX('Пример ожиданий'!$H$11:$H$40,MATCH(F37,'Пример ожиданий'!$A$11:$A$40,0)))))</x:f>
      </x:c>
      <x:c r="H37" s="16"/>
      <x:c r="I37" s="16"/>
      <x:c r="J37" s="16"/>
      <x:c r="K37" s="16"/>
      <x:c r="L37" s="14"/>
      <x:c r="M37" s="11"/>
      <x:c r="N37" s="11"/>
      <x:c r="O37" s="11"/>
      <x:c r="P37" s="14"/>
      <x:c r="Q37" s="12" t="str">
        <x:f>IF(A37="","",IF(COUNTIFS($A$11:$A$60,A37)&gt;1,"Повтор ID","Уникально"))</x:f>
      </x:c>
      <x:c r="R37" s="12" t="str">
        <x:f>IF(A37="","",IF(OR(B37="",C37&lt;&gt;1,D37="",E37="",M37=""),"Дополните опись",IF(Q37="Повтор ID","Повтор ID",IF(I37="Подтверждено",IF(OR(F37="",G37="",G37="Проверьте ID ожидания",J37="",K37="",L37="",COUNTIFS('Пример ожиданий'!$A$11:$A$40,F37,'Пример ожиданий'!$N$11:$N$40,"Основание заполнено")&lt;&gt;1,COUNTIFS('Пример ожиданий'!$A$11:$A$40,F37,'Пример ожиданий'!$G$11:$G$40,E37)&lt;&gt;1),"Не хватает основания","Связь подтверждена"),IF(OR(N37="",O37="",P37=""),"Назначьте разбор","Ожидает решения")))))</x:f>
      </x:c>
    </x:row>
    <x:row r="38" ht="54" customHeight="1">
      <x:c r="A38" s="16"/>
      <x:c r="B38" s="16"/>
      <x:c r="C38" s="13"/>
      <x:c r="D38" s="16"/>
      <x:c r="E38" s="16"/>
      <x:c r="F38" s="16"/>
      <x:c r="G38" s="17" t="str">
        <x:f>IF(OR(A38="",F38="",I38&lt;&gt;"Подтверждено"),"",IF(COUNTIFS('Пример ожиданий'!$A$11:$A$40,F38)&lt;&gt;1,"Проверьте ID ожидания",IF(INDEX('Пример ожиданий'!$H$11:$H$40,MATCH(F38,'Пример ожиданий'!$A$11:$A$40,0))="","",INDEX('Пример ожиданий'!$H$11:$H$40,MATCH(F38,'Пример ожиданий'!$A$11:$A$40,0)))))</x:f>
      </x:c>
      <x:c r="H38" s="16"/>
      <x:c r="I38" s="16"/>
      <x:c r="J38" s="16"/>
      <x:c r="K38" s="16"/>
      <x:c r="L38" s="14"/>
      <x:c r="M38" s="11"/>
      <x:c r="N38" s="11"/>
      <x:c r="O38" s="11"/>
      <x:c r="P38" s="14"/>
      <x:c r="Q38" s="12" t="str">
        <x:f>IF(A38="","",IF(COUNTIFS($A$11:$A$60,A38)&gt;1,"Повтор ID","Уникально"))</x:f>
      </x:c>
      <x:c r="R38" s="12" t="str">
        <x:f>IF(A38="","",IF(OR(B38="",C38&lt;&gt;1,D38="",E38="",M38=""),"Дополните опись",IF(Q38="Повтор ID","Повтор ID",IF(I38="Подтверждено",IF(OR(F38="",G38="",G38="Проверьте ID ожидания",J38="",K38="",L38="",COUNTIFS('Пример ожиданий'!$A$11:$A$40,F38,'Пример ожиданий'!$N$11:$N$40,"Основание заполнено")&lt;&gt;1,COUNTIFS('Пример ожиданий'!$A$11:$A$40,F38,'Пример ожиданий'!$G$11:$G$40,E38)&lt;&gt;1),"Не хватает основания","Связь подтверждена"),IF(OR(N38="",O38="",P38=""),"Назначьте разбор","Ожидает решения")))))</x:f>
      </x:c>
    </x:row>
    <x:row r="39" ht="54" customHeight="1">
      <x:c r="A39" s="16"/>
      <x:c r="B39" s="16"/>
      <x:c r="C39" s="13"/>
      <x:c r="D39" s="16"/>
      <x:c r="E39" s="16"/>
      <x:c r="F39" s="16"/>
      <x:c r="G39" s="17" t="str">
        <x:f>IF(OR(A39="",F39="",I39&lt;&gt;"Подтверждено"),"",IF(COUNTIFS('Пример ожиданий'!$A$11:$A$40,F39)&lt;&gt;1,"Проверьте ID ожидания",IF(INDEX('Пример ожиданий'!$H$11:$H$40,MATCH(F39,'Пример ожиданий'!$A$11:$A$40,0))="","",INDEX('Пример ожиданий'!$H$11:$H$40,MATCH(F39,'Пример ожиданий'!$A$11:$A$40,0)))))</x:f>
      </x:c>
      <x:c r="H39" s="16"/>
      <x:c r="I39" s="16"/>
      <x:c r="J39" s="16"/>
      <x:c r="K39" s="16"/>
      <x:c r="L39" s="14"/>
      <x:c r="M39" s="11"/>
      <x:c r="N39" s="11"/>
      <x:c r="O39" s="11"/>
      <x:c r="P39" s="14"/>
      <x:c r="Q39" s="12" t="str">
        <x:f>IF(A39="","",IF(COUNTIFS($A$11:$A$60,A39)&gt;1,"Повтор ID","Уникально"))</x:f>
      </x:c>
      <x:c r="R39" s="12" t="str">
        <x:f>IF(A39="","",IF(OR(B39="",C39&lt;&gt;1,D39="",E39="",M39=""),"Дополните опись",IF(Q39="Повтор ID","Повтор ID",IF(I39="Подтверждено",IF(OR(F39="",G39="",G39="Проверьте ID ожидания",J39="",K39="",L39="",COUNTIFS('Пример ожиданий'!$A$11:$A$40,F39,'Пример ожиданий'!$N$11:$N$40,"Основание заполнено")&lt;&gt;1,COUNTIFS('Пример ожиданий'!$A$11:$A$40,F39,'Пример ожиданий'!$G$11:$G$40,E39)&lt;&gt;1),"Не хватает основания","Связь подтверждена"),IF(OR(N39="",O39="",P39=""),"Назначьте разбор","Ожидает решения")))))</x:f>
      </x:c>
    </x:row>
    <x:row r="40" ht="54" customHeight="1">
      <x:c r="A40" s="16"/>
      <x:c r="B40" s="16"/>
      <x:c r="C40" s="13"/>
      <x:c r="D40" s="16"/>
      <x:c r="E40" s="16"/>
      <x:c r="F40" s="16"/>
      <x:c r="G40" s="17" t="str">
        <x:f>IF(OR(A40="",F40="",I40&lt;&gt;"Подтверждено"),"",IF(COUNTIFS('Пример ожиданий'!$A$11:$A$40,F40)&lt;&gt;1,"Проверьте ID ожидания",IF(INDEX('Пример ожиданий'!$H$11:$H$40,MATCH(F40,'Пример ожиданий'!$A$11:$A$40,0))="","",INDEX('Пример ожиданий'!$H$11:$H$40,MATCH(F40,'Пример ожиданий'!$A$11:$A$40,0)))))</x:f>
      </x:c>
      <x:c r="H40" s="16"/>
      <x:c r="I40" s="16"/>
      <x:c r="J40" s="16"/>
      <x:c r="K40" s="16"/>
      <x:c r="L40" s="14"/>
      <x:c r="M40" s="11"/>
      <x:c r="N40" s="11"/>
      <x:c r="O40" s="11"/>
      <x:c r="P40" s="14"/>
      <x:c r="Q40" s="12" t="str">
        <x:f>IF(A40="","",IF(COUNTIFS($A$11:$A$60,A40)&gt;1,"Повтор ID","Уникально"))</x:f>
      </x:c>
      <x:c r="R40" s="12" t="str">
        <x:f>IF(A40="","",IF(OR(B40="",C40&lt;&gt;1,D40="",E40="",M40=""),"Дополните опись",IF(Q40="Повтор ID","Повтор ID",IF(I40="Подтверждено",IF(OR(F40="",G40="",G40="Проверьте ID ожидания",J40="",K40="",L40="",COUNTIFS('Пример ожиданий'!$A$11:$A$40,F40,'Пример ожиданий'!$N$11:$N$40,"Основание заполнено")&lt;&gt;1,COUNTIFS('Пример ожиданий'!$A$11:$A$40,F40,'Пример ожиданий'!$G$11:$G$40,E40)&lt;&gt;1),"Не хватает основания","Связь подтверждена"),IF(OR(N40="",O40="",P40=""),"Назначьте разбор","Ожидает решения")))))</x:f>
      </x:c>
    </x:row>
    <x:row r="41" ht="54" customHeight="1">
      <x:c r="A41" s="16"/>
      <x:c r="B41" s="16"/>
      <x:c r="C41" s="13"/>
      <x:c r="D41" s="16"/>
      <x:c r="E41" s="16"/>
      <x:c r="F41" s="16"/>
      <x:c r="G41" s="17" t="str">
        <x:f>IF(OR(A41="",F41="",I41&lt;&gt;"Подтверждено"),"",IF(COUNTIFS('Пример ожиданий'!$A$11:$A$40,F41)&lt;&gt;1,"Проверьте ID ожидания",IF(INDEX('Пример ожиданий'!$H$11:$H$40,MATCH(F41,'Пример ожиданий'!$A$11:$A$40,0))="","",INDEX('Пример ожиданий'!$H$11:$H$40,MATCH(F41,'Пример ожиданий'!$A$11:$A$40,0)))))</x:f>
      </x:c>
      <x:c r="H41" s="16"/>
      <x:c r="I41" s="16"/>
      <x:c r="J41" s="16"/>
      <x:c r="K41" s="16"/>
      <x:c r="L41" s="14"/>
      <x:c r="M41" s="11"/>
      <x:c r="N41" s="11"/>
      <x:c r="O41" s="11"/>
      <x:c r="P41" s="14"/>
      <x:c r="Q41" s="12" t="str">
        <x:f>IF(A41="","",IF(COUNTIFS($A$11:$A$60,A41)&gt;1,"Повтор ID","Уникально"))</x:f>
      </x:c>
      <x:c r="R41" s="12" t="str">
        <x:f>IF(A41="","",IF(OR(B41="",C41&lt;&gt;1,D41="",E41="",M41=""),"Дополните опись",IF(Q41="Повтор ID","Повтор ID",IF(I41="Подтверждено",IF(OR(F41="",G41="",G41="Проверьте ID ожидания",J41="",K41="",L41="",COUNTIFS('Пример ожиданий'!$A$11:$A$40,F41,'Пример ожиданий'!$N$11:$N$40,"Основание заполнено")&lt;&gt;1,COUNTIFS('Пример ожиданий'!$A$11:$A$40,F41,'Пример ожиданий'!$G$11:$G$40,E41)&lt;&gt;1),"Не хватает основания","Связь подтверждена"),IF(OR(N41="",O41="",P41=""),"Назначьте разбор","Ожидает решения")))))</x:f>
      </x:c>
    </x:row>
    <x:row r="42" ht="54" customHeight="1">
      <x:c r="A42" s="16"/>
      <x:c r="B42" s="16"/>
      <x:c r="C42" s="13"/>
      <x:c r="D42" s="16"/>
      <x:c r="E42" s="16"/>
      <x:c r="F42" s="16"/>
      <x:c r="G42" s="17" t="str">
        <x:f>IF(OR(A42="",F42="",I42&lt;&gt;"Подтверждено"),"",IF(COUNTIFS('Пример ожиданий'!$A$11:$A$40,F42)&lt;&gt;1,"Проверьте ID ожидания",IF(INDEX('Пример ожиданий'!$H$11:$H$40,MATCH(F42,'Пример ожиданий'!$A$11:$A$40,0))="","",INDEX('Пример ожиданий'!$H$11:$H$40,MATCH(F42,'Пример ожиданий'!$A$11:$A$40,0)))))</x:f>
      </x:c>
      <x:c r="H42" s="16"/>
      <x:c r="I42" s="16"/>
      <x:c r="J42" s="16"/>
      <x:c r="K42" s="16"/>
      <x:c r="L42" s="14"/>
      <x:c r="M42" s="11"/>
      <x:c r="N42" s="11"/>
      <x:c r="O42" s="11"/>
      <x:c r="P42" s="14"/>
      <x:c r="Q42" s="12" t="str">
        <x:f>IF(A42="","",IF(COUNTIFS($A$11:$A$60,A42)&gt;1,"Повтор ID","Уникально"))</x:f>
      </x:c>
      <x:c r="R42" s="12" t="str">
        <x:f>IF(A42="","",IF(OR(B42="",C42&lt;&gt;1,D42="",E42="",M42=""),"Дополните опись",IF(Q42="Повтор ID","Повтор ID",IF(I42="Подтверждено",IF(OR(F42="",G42="",G42="Проверьте ID ожидания",J42="",K42="",L42="",COUNTIFS('Пример ожиданий'!$A$11:$A$40,F42,'Пример ожиданий'!$N$11:$N$40,"Основание заполнено")&lt;&gt;1,COUNTIFS('Пример ожиданий'!$A$11:$A$40,F42,'Пример ожиданий'!$G$11:$G$40,E42)&lt;&gt;1),"Не хватает основания","Связь подтверждена"),IF(OR(N42="",O42="",P42=""),"Назначьте разбор","Ожидает решения")))))</x:f>
      </x:c>
    </x:row>
    <x:row r="43" ht="54" customHeight="1">
      <x:c r="A43" s="16"/>
      <x:c r="B43" s="16"/>
      <x:c r="C43" s="13"/>
      <x:c r="D43" s="16"/>
      <x:c r="E43" s="16"/>
      <x:c r="F43" s="16"/>
      <x:c r="G43" s="17" t="str">
        <x:f>IF(OR(A43="",F43="",I43&lt;&gt;"Подтверждено"),"",IF(COUNTIFS('Пример ожиданий'!$A$11:$A$40,F43)&lt;&gt;1,"Проверьте ID ожидания",IF(INDEX('Пример ожиданий'!$H$11:$H$40,MATCH(F43,'Пример ожиданий'!$A$11:$A$40,0))="","",INDEX('Пример ожиданий'!$H$11:$H$40,MATCH(F43,'Пример ожиданий'!$A$11:$A$40,0)))))</x:f>
      </x:c>
      <x:c r="H43" s="16"/>
      <x:c r="I43" s="16"/>
      <x:c r="J43" s="16"/>
      <x:c r="K43" s="16"/>
      <x:c r="L43" s="14"/>
      <x:c r="M43" s="11"/>
      <x:c r="N43" s="11"/>
      <x:c r="O43" s="11"/>
      <x:c r="P43" s="14"/>
      <x:c r="Q43" s="12" t="str">
        <x:f>IF(A43="","",IF(COUNTIFS($A$11:$A$60,A43)&gt;1,"Повтор ID","Уникально"))</x:f>
      </x:c>
      <x:c r="R43" s="12" t="str">
        <x:f>IF(A43="","",IF(OR(B43="",C43&lt;&gt;1,D43="",E43="",M43=""),"Дополните опись",IF(Q43="Повтор ID","Повтор ID",IF(I43="Подтверждено",IF(OR(F43="",G43="",G43="Проверьте ID ожидания",J43="",K43="",L43="",COUNTIFS('Пример ожиданий'!$A$11:$A$40,F43,'Пример ожиданий'!$N$11:$N$40,"Основание заполнено")&lt;&gt;1,COUNTIFS('Пример ожиданий'!$A$11:$A$40,F43,'Пример ожиданий'!$G$11:$G$40,E43)&lt;&gt;1),"Не хватает основания","Связь подтверждена"),IF(OR(N43="",O43="",P43=""),"Назначьте разбор","Ожидает решения")))))</x:f>
      </x:c>
    </x:row>
    <x:row r="44" ht="54" customHeight="1">
      <x:c r="A44" s="16"/>
      <x:c r="B44" s="16"/>
      <x:c r="C44" s="13"/>
      <x:c r="D44" s="16"/>
      <x:c r="E44" s="16"/>
      <x:c r="F44" s="16"/>
      <x:c r="G44" s="17" t="str">
        <x:f>IF(OR(A44="",F44="",I44&lt;&gt;"Подтверждено"),"",IF(COUNTIFS('Пример ожиданий'!$A$11:$A$40,F44)&lt;&gt;1,"Проверьте ID ожидания",IF(INDEX('Пример ожиданий'!$H$11:$H$40,MATCH(F44,'Пример ожиданий'!$A$11:$A$40,0))="","",INDEX('Пример ожиданий'!$H$11:$H$40,MATCH(F44,'Пример ожиданий'!$A$11:$A$40,0)))))</x:f>
      </x:c>
      <x:c r="H44" s="16"/>
      <x:c r="I44" s="16"/>
      <x:c r="J44" s="16"/>
      <x:c r="K44" s="16"/>
      <x:c r="L44" s="14"/>
      <x:c r="M44" s="11"/>
      <x:c r="N44" s="11"/>
      <x:c r="O44" s="11"/>
      <x:c r="P44" s="14"/>
      <x:c r="Q44" s="12" t="str">
        <x:f>IF(A44="","",IF(COUNTIFS($A$11:$A$60,A44)&gt;1,"Повтор ID","Уникально"))</x:f>
      </x:c>
      <x:c r="R44" s="12" t="str">
        <x:f>IF(A44="","",IF(OR(B44="",C44&lt;&gt;1,D44="",E44="",M44=""),"Дополните опись",IF(Q44="Повтор ID","Повтор ID",IF(I44="Подтверждено",IF(OR(F44="",G44="",G44="Проверьте ID ожидания",J44="",K44="",L44="",COUNTIFS('Пример ожиданий'!$A$11:$A$40,F44,'Пример ожиданий'!$N$11:$N$40,"Основание заполнено")&lt;&gt;1,COUNTIFS('Пример ожиданий'!$A$11:$A$40,F44,'Пример ожиданий'!$G$11:$G$40,E44)&lt;&gt;1),"Не хватает основания","Связь подтверждена"),IF(OR(N44="",O44="",P44=""),"Назначьте разбор","Ожидает решения")))))</x:f>
      </x:c>
    </x:row>
    <x:row r="45" ht="54" customHeight="1">
      <x:c r="A45" s="16"/>
      <x:c r="B45" s="16"/>
      <x:c r="C45" s="13"/>
      <x:c r="D45" s="16"/>
      <x:c r="E45" s="16"/>
      <x:c r="F45" s="16"/>
      <x:c r="G45" s="17" t="str">
        <x:f>IF(OR(A45="",F45="",I45&lt;&gt;"Подтверждено"),"",IF(COUNTIFS('Пример ожиданий'!$A$11:$A$40,F45)&lt;&gt;1,"Проверьте ID ожидания",IF(INDEX('Пример ожиданий'!$H$11:$H$40,MATCH(F45,'Пример ожиданий'!$A$11:$A$40,0))="","",INDEX('Пример ожиданий'!$H$11:$H$40,MATCH(F45,'Пример ожиданий'!$A$11:$A$40,0)))))</x:f>
      </x:c>
      <x:c r="H45" s="16"/>
      <x:c r="I45" s="16"/>
      <x:c r="J45" s="16"/>
      <x:c r="K45" s="16"/>
      <x:c r="L45" s="14"/>
      <x:c r="M45" s="11"/>
      <x:c r="N45" s="11"/>
      <x:c r="O45" s="11"/>
      <x:c r="P45" s="14"/>
      <x:c r="Q45" s="12" t="str">
        <x:f>IF(A45="","",IF(COUNTIFS($A$11:$A$60,A45)&gt;1,"Повтор ID","Уникально"))</x:f>
      </x:c>
      <x:c r="R45" s="12" t="str">
        <x:f>IF(A45="","",IF(OR(B45="",C45&lt;&gt;1,D45="",E45="",M45=""),"Дополните опись",IF(Q45="Повтор ID","Повтор ID",IF(I45="Подтверждено",IF(OR(F45="",G45="",G45="Проверьте ID ожидания",J45="",K45="",L45="",COUNTIFS('Пример ожиданий'!$A$11:$A$40,F45,'Пример ожиданий'!$N$11:$N$40,"Основание заполнено")&lt;&gt;1,COUNTIFS('Пример ожиданий'!$A$11:$A$40,F45,'Пример ожиданий'!$G$11:$G$40,E45)&lt;&gt;1),"Не хватает основания","Связь подтверждена"),IF(OR(N45="",O45="",P45=""),"Назначьте разбор","Ожидает решения")))))</x:f>
      </x:c>
    </x:row>
    <x:row r="46" ht="54" customHeight="1">
      <x:c r="A46" s="16"/>
      <x:c r="B46" s="16"/>
      <x:c r="C46" s="13"/>
      <x:c r="D46" s="16"/>
      <x:c r="E46" s="16"/>
      <x:c r="F46" s="16"/>
      <x:c r="G46" s="17" t="str">
        <x:f>IF(OR(A46="",F46="",I46&lt;&gt;"Подтверждено"),"",IF(COUNTIFS('Пример ожиданий'!$A$11:$A$40,F46)&lt;&gt;1,"Проверьте ID ожидания",IF(INDEX('Пример ожиданий'!$H$11:$H$40,MATCH(F46,'Пример ожиданий'!$A$11:$A$40,0))="","",INDEX('Пример ожиданий'!$H$11:$H$40,MATCH(F46,'Пример ожиданий'!$A$11:$A$40,0)))))</x:f>
      </x:c>
      <x:c r="H46" s="16"/>
      <x:c r="I46" s="16"/>
      <x:c r="J46" s="16"/>
      <x:c r="K46" s="16"/>
      <x:c r="L46" s="14"/>
      <x:c r="M46" s="11"/>
      <x:c r="N46" s="11"/>
      <x:c r="O46" s="11"/>
      <x:c r="P46" s="14"/>
      <x:c r="Q46" s="12" t="str">
        <x:f>IF(A46="","",IF(COUNTIFS($A$11:$A$60,A46)&gt;1,"Повтор ID","Уникально"))</x:f>
      </x:c>
      <x:c r="R46" s="12" t="str">
        <x:f>IF(A46="","",IF(OR(B46="",C46&lt;&gt;1,D46="",E46="",M46=""),"Дополните опись",IF(Q46="Повтор ID","Повтор ID",IF(I46="Подтверждено",IF(OR(F46="",G46="",G46="Проверьте ID ожидания",J46="",K46="",L46="",COUNTIFS('Пример ожиданий'!$A$11:$A$40,F46,'Пример ожиданий'!$N$11:$N$40,"Основание заполнено")&lt;&gt;1,COUNTIFS('Пример ожиданий'!$A$11:$A$40,F46,'Пример ожиданий'!$G$11:$G$40,E46)&lt;&gt;1),"Не хватает основания","Связь подтверждена"),IF(OR(N46="",O46="",P46=""),"Назначьте разбор","Ожидает решения")))))</x:f>
      </x:c>
    </x:row>
    <x:row r="47" ht="54" customHeight="1">
      <x:c r="A47" s="16"/>
      <x:c r="B47" s="16"/>
      <x:c r="C47" s="13"/>
      <x:c r="D47" s="16"/>
      <x:c r="E47" s="16"/>
      <x:c r="F47" s="16"/>
      <x:c r="G47" s="17" t="str">
        <x:f>IF(OR(A47="",F47="",I47&lt;&gt;"Подтверждено"),"",IF(COUNTIFS('Пример ожиданий'!$A$11:$A$40,F47)&lt;&gt;1,"Проверьте ID ожидания",IF(INDEX('Пример ожиданий'!$H$11:$H$40,MATCH(F47,'Пример ожиданий'!$A$11:$A$40,0))="","",INDEX('Пример ожиданий'!$H$11:$H$40,MATCH(F47,'Пример ожиданий'!$A$11:$A$40,0)))))</x:f>
      </x:c>
      <x:c r="H47" s="16"/>
      <x:c r="I47" s="16"/>
      <x:c r="J47" s="16"/>
      <x:c r="K47" s="16"/>
      <x:c r="L47" s="14"/>
      <x:c r="M47" s="11"/>
      <x:c r="N47" s="11"/>
      <x:c r="O47" s="11"/>
      <x:c r="P47" s="14"/>
      <x:c r="Q47" s="12" t="str">
        <x:f>IF(A47="","",IF(COUNTIFS($A$11:$A$60,A47)&gt;1,"Повтор ID","Уникально"))</x:f>
      </x:c>
      <x:c r="R47" s="12" t="str">
        <x:f>IF(A47="","",IF(OR(B47="",C47&lt;&gt;1,D47="",E47="",M47=""),"Дополните опись",IF(Q47="Повтор ID","Повтор ID",IF(I47="Подтверждено",IF(OR(F47="",G47="",G47="Проверьте ID ожидания",J47="",K47="",L47="",COUNTIFS('Пример ожиданий'!$A$11:$A$40,F47,'Пример ожиданий'!$N$11:$N$40,"Основание заполнено")&lt;&gt;1,COUNTIFS('Пример ожиданий'!$A$11:$A$40,F47,'Пример ожиданий'!$G$11:$G$40,E47)&lt;&gt;1),"Не хватает основания","Связь подтверждена"),IF(OR(N47="",O47="",P47=""),"Назначьте разбор","Ожидает решения")))))</x:f>
      </x:c>
    </x:row>
    <x:row r="48" ht="54" customHeight="1">
      <x:c r="A48" s="16"/>
      <x:c r="B48" s="16"/>
      <x:c r="C48" s="13"/>
      <x:c r="D48" s="16"/>
      <x:c r="E48" s="16"/>
      <x:c r="F48" s="16"/>
      <x:c r="G48" s="17" t="str">
        <x:f>IF(OR(A48="",F48="",I48&lt;&gt;"Подтверждено"),"",IF(COUNTIFS('Пример ожиданий'!$A$11:$A$40,F48)&lt;&gt;1,"Проверьте ID ожидания",IF(INDEX('Пример ожиданий'!$H$11:$H$40,MATCH(F48,'Пример ожиданий'!$A$11:$A$40,0))="","",INDEX('Пример ожиданий'!$H$11:$H$40,MATCH(F48,'Пример ожиданий'!$A$11:$A$40,0)))))</x:f>
      </x:c>
      <x:c r="H48" s="16"/>
      <x:c r="I48" s="16"/>
      <x:c r="J48" s="16"/>
      <x:c r="K48" s="16"/>
      <x:c r="L48" s="14"/>
      <x:c r="M48" s="11"/>
      <x:c r="N48" s="11"/>
      <x:c r="O48" s="11"/>
      <x:c r="P48" s="14"/>
      <x:c r="Q48" s="12" t="str">
        <x:f>IF(A48="","",IF(COUNTIFS($A$11:$A$60,A48)&gt;1,"Повтор ID","Уникально"))</x:f>
      </x:c>
      <x:c r="R48" s="12" t="str">
        <x:f>IF(A48="","",IF(OR(B48="",C48&lt;&gt;1,D48="",E48="",M48=""),"Дополните опись",IF(Q48="Повтор ID","Повтор ID",IF(I48="Подтверждено",IF(OR(F48="",G48="",G48="Проверьте ID ожидания",J48="",K48="",L48="",COUNTIFS('Пример ожиданий'!$A$11:$A$40,F48,'Пример ожиданий'!$N$11:$N$40,"Основание заполнено")&lt;&gt;1,COUNTIFS('Пример ожиданий'!$A$11:$A$40,F48,'Пример ожиданий'!$G$11:$G$40,E48)&lt;&gt;1),"Не хватает основания","Связь подтверждена"),IF(OR(N48="",O48="",P48=""),"Назначьте разбор","Ожидает решения")))))</x:f>
      </x:c>
    </x:row>
    <x:row r="49" ht="54" customHeight="1">
      <x:c r="A49" s="16"/>
      <x:c r="B49" s="16"/>
      <x:c r="C49" s="13"/>
      <x:c r="D49" s="16"/>
      <x:c r="E49" s="16"/>
      <x:c r="F49" s="16"/>
      <x:c r="G49" s="17" t="str">
        <x:f>IF(OR(A49="",F49="",I49&lt;&gt;"Подтверждено"),"",IF(COUNTIFS('Пример ожиданий'!$A$11:$A$40,F49)&lt;&gt;1,"Проверьте ID ожидания",IF(INDEX('Пример ожиданий'!$H$11:$H$40,MATCH(F49,'Пример ожиданий'!$A$11:$A$40,0))="","",INDEX('Пример ожиданий'!$H$11:$H$40,MATCH(F49,'Пример ожиданий'!$A$11:$A$40,0)))))</x:f>
      </x:c>
      <x:c r="H49" s="16"/>
      <x:c r="I49" s="16"/>
      <x:c r="J49" s="16"/>
      <x:c r="K49" s="16"/>
      <x:c r="L49" s="14"/>
      <x:c r="M49" s="11"/>
      <x:c r="N49" s="11"/>
      <x:c r="O49" s="11"/>
      <x:c r="P49" s="14"/>
      <x:c r="Q49" s="12" t="str">
        <x:f>IF(A49="","",IF(COUNTIFS($A$11:$A$60,A49)&gt;1,"Повтор ID","Уникально"))</x:f>
      </x:c>
      <x:c r="R49" s="12" t="str">
        <x:f>IF(A49="","",IF(OR(B49="",C49&lt;&gt;1,D49="",E49="",M49=""),"Дополните опись",IF(Q49="Повтор ID","Повтор ID",IF(I49="Подтверждено",IF(OR(F49="",G49="",G49="Проверьте ID ожидания",J49="",K49="",L49="",COUNTIFS('Пример ожиданий'!$A$11:$A$40,F49,'Пример ожиданий'!$N$11:$N$40,"Основание заполнено")&lt;&gt;1,COUNTIFS('Пример ожиданий'!$A$11:$A$40,F49,'Пример ожиданий'!$G$11:$G$40,E49)&lt;&gt;1),"Не хватает основания","Связь подтверждена"),IF(OR(N49="",O49="",P49=""),"Назначьте разбор","Ожидает решения")))))</x:f>
      </x:c>
    </x:row>
    <x:row r="50" ht="54" customHeight="1">
      <x:c r="A50" s="16"/>
      <x:c r="B50" s="16"/>
      <x:c r="C50" s="13"/>
      <x:c r="D50" s="16"/>
      <x:c r="E50" s="16"/>
      <x:c r="F50" s="16"/>
      <x:c r="G50" s="17" t="str">
        <x:f>IF(OR(A50="",F50="",I50&lt;&gt;"Подтверждено"),"",IF(COUNTIFS('Пример ожиданий'!$A$11:$A$40,F50)&lt;&gt;1,"Проверьте ID ожидания",IF(INDEX('Пример ожиданий'!$H$11:$H$40,MATCH(F50,'Пример ожиданий'!$A$11:$A$40,0))="","",INDEX('Пример ожиданий'!$H$11:$H$40,MATCH(F50,'Пример ожиданий'!$A$11:$A$40,0)))))</x:f>
      </x:c>
      <x:c r="H50" s="16"/>
      <x:c r="I50" s="16"/>
      <x:c r="J50" s="16"/>
      <x:c r="K50" s="16"/>
      <x:c r="L50" s="14"/>
      <x:c r="M50" s="11"/>
      <x:c r="N50" s="11"/>
      <x:c r="O50" s="11"/>
      <x:c r="P50" s="14"/>
      <x:c r="Q50" s="12" t="str">
        <x:f>IF(A50="","",IF(COUNTIFS($A$11:$A$60,A50)&gt;1,"Повтор ID","Уникально"))</x:f>
      </x:c>
      <x:c r="R50" s="12" t="str">
        <x:f>IF(A50="","",IF(OR(B50="",C50&lt;&gt;1,D50="",E50="",M50=""),"Дополните опись",IF(Q50="Повтор ID","Повтор ID",IF(I50="Подтверждено",IF(OR(F50="",G50="",G50="Проверьте ID ожидания",J50="",K50="",L50="",COUNTIFS('Пример ожиданий'!$A$11:$A$40,F50,'Пример ожиданий'!$N$11:$N$40,"Основание заполнено")&lt;&gt;1,COUNTIFS('Пример ожиданий'!$A$11:$A$40,F50,'Пример ожиданий'!$G$11:$G$40,E50)&lt;&gt;1),"Не хватает основания","Связь подтверждена"),IF(OR(N50="",O50="",P50=""),"Назначьте разбор","Ожидает решения")))))</x:f>
      </x:c>
    </x:row>
    <x:row r="51" ht="54" customHeight="1">
      <x:c r="A51" s="16"/>
      <x:c r="B51" s="16"/>
      <x:c r="C51" s="13"/>
      <x:c r="D51" s="16"/>
      <x:c r="E51" s="16"/>
      <x:c r="F51" s="16"/>
      <x:c r="G51" s="17" t="str">
        <x:f>IF(OR(A51="",F51="",I51&lt;&gt;"Подтверждено"),"",IF(COUNTIFS('Пример ожиданий'!$A$11:$A$40,F51)&lt;&gt;1,"Проверьте ID ожидания",IF(INDEX('Пример ожиданий'!$H$11:$H$40,MATCH(F51,'Пример ожиданий'!$A$11:$A$40,0))="","",INDEX('Пример ожиданий'!$H$11:$H$40,MATCH(F51,'Пример ожиданий'!$A$11:$A$40,0)))))</x:f>
      </x:c>
      <x:c r="H51" s="16"/>
      <x:c r="I51" s="16"/>
      <x:c r="J51" s="16"/>
      <x:c r="K51" s="16"/>
      <x:c r="L51" s="14"/>
      <x:c r="M51" s="11"/>
      <x:c r="N51" s="11"/>
      <x:c r="O51" s="11"/>
      <x:c r="P51" s="14"/>
      <x:c r="Q51" s="12" t="str">
        <x:f>IF(A51="","",IF(COUNTIFS($A$11:$A$60,A51)&gt;1,"Повтор ID","Уникально"))</x:f>
      </x:c>
      <x:c r="R51" s="12" t="str">
        <x:f>IF(A51="","",IF(OR(B51="",C51&lt;&gt;1,D51="",E51="",M51=""),"Дополните опись",IF(Q51="Повтор ID","Повтор ID",IF(I51="Подтверждено",IF(OR(F51="",G51="",G51="Проверьте ID ожидания",J51="",K51="",L51="",COUNTIFS('Пример ожиданий'!$A$11:$A$40,F51,'Пример ожиданий'!$N$11:$N$40,"Основание заполнено")&lt;&gt;1,COUNTIFS('Пример ожиданий'!$A$11:$A$40,F51,'Пример ожиданий'!$G$11:$G$40,E51)&lt;&gt;1),"Не хватает основания","Связь подтверждена"),IF(OR(N51="",O51="",P51=""),"Назначьте разбор","Ожидает решения")))))</x:f>
      </x:c>
    </x:row>
    <x:row r="52" ht="54" customHeight="1">
      <x:c r="A52" s="16"/>
      <x:c r="B52" s="16"/>
      <x:c r="C52" s="13"/>
      <x:c r="D52" s="16"/>
      <x:c r="E52" s="16"/>
      <x:c r="F52" s="16"/>
      <x:c r="G52" s="17" t="str">
        <x:f>IF(OR(A52="",F52="",I52&lt;&gt;"Подтверждено"),"",IF(COUNTIFS('Пример ожиданий'!$A$11:$A$40,F52)&lt;&gt;1,"Проверьте ID ожидания",IF(INDEX('Пример ожиданий'!$H$11:$H$40,MATCH(F52,'Пример ожиданий'!$A$11:$A$40,0))="","",INDEX('Пример ожиданий'!$H$11:$H$40,MATCH(F52,'Пример ожиданий'!$A$11:$A$40,0)))))</x:f>
      </x:c>
      <x:c r="H52" s="16"/>
      <x:c r="I52" s="16"/>
      <x:c r="J52" s="16"/>
      <x:c r="K52" s="16"/>
      <x:c r="L52" s="14"/>
      <x:c r="M52" s="11"/>
      <x:c r="N52" s="11"/>
      <x:c r="O52" s="11"/>
      <x:c r="P52" s="14"/>
      <x:c r="Q52" s="12" t="str">
        <x:f>IF(A52="","",IF(COUNTIFS($A$11:$A$60,A52)&gt;1,"Повтор ID","Уникально"))</x:f>
      </x:c>
      <x:c r="R52" s="12" t="str">
        <x:f>IF(A52="","",IF(OR(B52="",C52&lt;&gt;1,D52="",E52="",M52=""),"Дополните опись",IF(Q52="Повтор ID","Повтор ID",IF(I52="Подтверждено",IF(OR(F52="",G52="",G52="Проверьте ID ожидания",J52="",K52="",L52="",COUNTIFS('Пример ожиданий'!$A$11:$A$40,F52,'Пример ожиданий'!$N$11:$N$40,"Основание заполнено")&lt;&gt;1,COUNTIFS('Пример ожиданий'!$A$11:$A$40,F52,'Пример ожиданий'!$G$11:$G$40,E52)&lt;&gt;1),"Не хватает основания","Связь подтверждена"),IF(OR(N52="",O52="",P52=""),"Назначьте разбор","Ожидает решения")))))</x:f>
      </x:c>
    </x:row>
    <x:row r="53" ht="54" customHeight="1">
      <x:c r="A53" s="16"/>
      <x:c r="B53" s="16"/>
      <x:c r="C53" s="13"/>
      <x:c r="D53" s="16"/>
      <x:c r="E53" s="16"/>
      <x:c r="F53" s="16"/>
      <x:c r="G53" s="17" t="str">
        <x:f>IF(OR(A53="",F53="",I53&lt;&gt;"Подтверждено"),"",IF(COUNTIFS('Пример ожиданий'!$A$11:$A$40,F53)&lt;&gt;1,"Проверьте ID ожидания",IF(INDEX('Пример ожиданий'!$H$11:$H$40,MATCH(F53,'Пример ожиданий'!$A$11:$A$40,0))="","",INDEX('Пример ожиданий'!$H$11:$H$40,MATCH(F53,'Пример ожиданий'!$A$11:$A$40,0)))))</x:f>
      </x:c>
      <x:c r="H53" s="16"/>
      <x:c r="I53" s="16"/>
      <x:c r="J53" s="16"/>
      <x:c r="K53" s="16"/>
      <x:c r="L53" s="14"/>
      <x:c r="M53" s="11"/>
      <x:c r="N53" s="11"/>
      <x:c r="O53" s="11"/>
      <x:c r="P53" s="14"/>
      <x:c r="Q53" s="12" t="str">
        <x:f>IF(A53="","",IF(COUNTIFS($A$11:$A$60,A53)&gt;1,"Повтор ID","Уникально"))</x:f>
      </x:c>
      <x:c r="R53" s="12" t="str">
        <x:f>IF(A53="","",IF(OR(B53="",C53&lt;&gt;1,D53="",E53="",M53=""),"Дополните опись",IF(Q53="Повтор ID","Повтор ID",IF(I53="Подтверждено",IF(OR(F53="",G53="",G53="Проверьте ID ожидания",J53="",K53="",L53="",COUNTIFS('Пример ожиданий'!$A$11:$A$40,F53,'Пример ожиданий'!$N$11:$N$40,"Основание заполнено")&lt;&gt;1,COUNTIFS('Пример ожиданий'!$A$11:$A$40,F53,'Пример ожиданий'!$G$11:$G$40,E53)&lt;&gt;1),"Не хватает основания","Связь подтверждена"),IF(OR(N53="",O53="",P53=""),"Назначьте разбор","Ожидает решения")))))</x:f>
      </x:c>
    </x:row>
    <x:row r="54" ht="54" customHeight="1">
      <x:c r="A54" s="16"/>
      <x:c r="B54" s="16"/>
      <x:c r="C54" s="13"/>
      <x:c r="D54" s="16"/>
      <x:c r="E54" s="16"/>
      <x:c r="F54" s="16"/>
      <x:c r="G54" s="17" t="str">
        <x:f>IF(OR(A54="",F54="",I54&lt;&gt;"Подтверждено"),"",IF(COUNTIFS('Пример ожиданий'!$A$11:$A$40,F54)&lt;&gt;1,"Проверьте ID ожидания",IF(INDEX('Пример ожиданий'!$H$11:$H$40,MATCH(F54,'Пример ожиданий'!$A$11:$A$40,0))="","",INDEX('Пример ожиданий'!$H$11:$H$40,MATCH(F54,'Пример ожиданий'!$A$11:$A$40,0)))))</x:f>
      </x:c>
      <x:c r="H54" s="16"/>
      <x:c r="I54" s="16"/>
      <x:c r="J54" s="16"/>
      <x:c r="K54" s="16"/>
      <x:c r="L54" s="14"/>
      <x:c r="M54" s="11"/>
      <x:c r="N54" s="11"/>
      <x:c r="O54" s="11"/>
      <x:c r="P54" s="14"/>
      <x:c r="Q54" s="12" t="str">
        <x:f>IF(A54="","",IF(COUNTIFS($A$11:$A$60,A54)&gt;1,"Повтор ID","Уникально"))</x:f>
      </x:c>
      <x:c r="R54" s="12" t="str">
        <x:f>IF(A54="","",IF(OR(B54="",C54&lt;&gt;1,D54="",E54="",M54=""),"Дополните опись",IF(Q54="Повтор ID","Повтор ID",IF(I54="Подтверждено",IF(OR(F54="",G54="",G54="Проверьте ID ожидания",J54="",K54="",L54="",COUNTIFS('Пример ожиданий'!$A$11:$A$40,F54,'Пример ожиданий'!$N$11:$N$40,"Основание заполнено")&lt;&gt;1,COUNTIFS('Пример ожиданий'!$A$11:$A$40,F54,'Пример ожиданий'!$G$11:$G$40,E54)&lt;&gt;1),"Не хватает основания","Связь подтверждена"),IF(OR(N54="",O54="",P54=""),"Назначьте разбор","Ожидает решения")))))</x:f>
      </x:c>
    </x:row>
    <x:row r="55" ht="54" customHeight="1">
      <x:c r="A55" s="16"/>
      <x:c r="B55" s="16"/>
      <x:c r="C55" s="13"/>
      <x:c r="D55" s="16"/>
      <x:c r="E55" s="16"/>
      <x:c r="F55" s="16"/>
      <x:c r="G55" s="17" t="str">
        <x:f>IF(OR(A55="",F55="",I55&lt;&gt;"Подтверждено"),"",IF(COUNTIFS('Пример ожиданий'!$A$11:$A$40,F55)&lt;&gt;1,"Проверьте ID ожидания",IF(INDEX('Пример ожиданий'!$H$11:$H$40,MATCH(F55,'Пример ожиданий'!$A$11:$A$40,0))="","",INDEX('Пример ожиданий'!$H$11:$H$40,MATCH(F55,'Пример ожиданий'!$A$11:$A$40,0)))))</x:f>
      </x:c>
      <x:c r="H55" s="16"/>
      <x:c r="I55" s="16"/>
      <x:c r="J55" s="16"/>
      <x:c r="K55" s="16"/>
      <x:c r="L55" s="14"/>
      <x:c r="M55" s="11"/>
      <x:c r="N55" s="11"/>
      <x:c r="O55" s="11"/>
      <x:c r="P55" s="14"/>
      <x:c r="Q55" s="12" t="str">
        <x:f>IF(A55="","",IF(COUNTIFS($A$11:$A$60,A55)&gt;1,"Повтор ID","Уникально"))</x:f>
      </x:c>
      <x:c r="R55" s="12" t="str">
        <x:f>IF(A55="","",IF(OR(B55="",C55&lt;&gt;1,D55="",E55="",M55=""),"Дополните опись",IF(Q55="Повтор ID","Повтор ID",IF(I55="Подтверждено",IF(OR(F55="",G55="",G55="Проверьте ID ожидания",J55="",K55="",L55="",COUNTIFS('Пример ожиданий'!$A$11:$A$40,F55,'Пример ожиданий'!$N$11:$N$40,"Основание заполнено")&lt;&gt;1,COUNTIFS('Пример ожиданий'!$A$11:$A$40,F55,'Пример ожиданий'!$G$11:$G$40,E55)&lt;&gt;1),"Не хватает основания","Связь подтверждена"),IF(OR(N55="",O55="",P55=""),"Назначьте разбор","Ожидает решения")))))</x:f>
      </x:c>
    </x:row>
    <x:row r="56" ht="54" customHeight="1">
      <x:c r="A56" s="16"/>
      <x:c r="B56" s="16"/>
      <x:c r="C56" s="13"/>
      <x:c r="D56" s="16"/>
      <x:c r="E56" s="16"/>
      <x:c r="F56" s="16"/>
      <x:c r="G56" s="17" t="str">
        <x:f>IF(OR(A56="",F56="",I56&lt;&gt;"Подтверждено"),"",IF(COUNTIFS('Пример ожиданий'!$A$11:$A$40,F56)&lt;&gt;1,"Проверьте ID ожидания",IF(INDEX('Пример ожиданий'!$H$11:$H$40,MATCH(F56,'Пример ожиданий'!$A$11:$A$40,0))="","",INDEX('Пример ожиданий'!$H$11:$H$40,MATCH(F56,'Пример ожиданий'!$A$11:$A$40,0)))))</x:f>
      </x:c>
      <x:c r="H56" s="16"/>
      <x:c r="I56" s="16"/>
      <x:c r="J56" s="16"/>
      <x:c r="K56" s="16"/>
      <x:c r="L56" s="14"/>
      <x:c r="M56" s="11"/>
      <x:c r="N56" s="11"/>
      <x:c r="O56" s="11"/>
      <x:c r="P56" s="14"/>
      <x:c r="Q56" s="12" t="str">
        <x:f>IF(A56="","",IF(COUNTIFS($A$11:$A$60,A56)&gt;1,"Повтор ID","Уникально"))</x:f>
      </x:c>
      <x:c r="R56" s="12" t="str">
        <x:f>IF(A56="","",IF(OR(B56="",C56&lt;&gt;1,D56="",E56="",M56=""),"Дополните опись",IF(Q56="Повтор ID","Повтор ID",IF(I56="Подтверждено",IF(OR(F56="",G56="",G56="Проверьте ID ожидания",J56="",K56="",L56="",COUNTIFS('Пример ожиданий'!$A$11:$A$40,F56,'Пример ожиданий'!$N$11:$N$40,"Основание заполнено")&lt;&gt;1,COUNTIFS('Пример ожиданий'!$A$11:$A$40,F56,'Пример ожиданий'!$G$11:$G$40,E56)&lt;&gt;1),"Не хватает основания","Связь подтверждена"),IF(OR(N56="",O56="",P56=""),"Назначьте разбор","Ожидает решения")))))</x:f>
      </x:c>
    </x:row>
    <x:row r="57" ht="54" customHeight="1">
      <x:c r="A57" s="16"/>
      <x:c r="B57" s="16"/>
      <x:c r="C57" s="13"/>
      <x:c r="D57" s="16"/>
      <x:c r="E57" s="16"/>
      <x:c r="F57" s="16"/>
      <x:c r="G57" s="17" t="str">
        <x:f>IF(OR(A57="",F57="",I57&lt;&gt;"Подтверждено"),"",IF(COUNTIFS('Пример ожиданий'!$A$11:$A$40,F57)&lt;&gt;1,"Проверьте ID ожидания",IF(INDEX('Пример ожиданий'!$H$11:$H$40,MATCH(F57,'Пример ожиданий'!$A$11:$A$40,0))="","",INDEX('Пример ожиданий'!$H$11:$H$40,MATCH(F57,'Пример ожиданий'!$A$11:$A$40,0)))))</x:f>
      </x:c>
      <x:c r="H57" s="16"/>
      <x:c r="I57" s="16"/>
      <x:c r="J57" s="16"/>
      <x:c r="K57" s="16"/>
      <x:c r="L57" s="14"/>
      <x:c r="M57" s="11"/>
      <x:c r="N57" s="11"/>
      <x:c r="O57" s="11"/>
      <x:c r="P57" s="14"/>
      <x:c r="Q57" s="12" t="str">
        <x:f>IF(A57="","",IF(COUNTIFS($A$11:$A$60,A57)&gt;1,"Повтор ID","Уникально"))</x:f>
      </x:c>
      <x:c r="R57" s="12" t="str">
        <x:f>IF(A57="","",IF(OR(B57="",C57&lt;&gt;1,D57="",E57="",M57=""),"Дополните опись",IF(Q57="Повтор ID","Повтор ID",IF(I57="Подтверждено",IF(OR(F57="",G57="",G57="Проверьте ID ожидания",J57="",K57="",L57="",COUNTIFS('Пример ожиданий'!$A$11:$A$40,F57,'Пример ожиданий'!$N$11:$N$40,"Основание заполнено")&lt;&gt;1,COUNTIFS('Пример ожиданий'!$A$11:$A$40,F57,'Пример ожиданий'!$G$11:$G$40,E57)&lt;&gt;1),"Не хватает основания","Связь подтверждена"),IF(OR(N57="",O57="",P57=""),"Назначьте разбор","Ожидает решения")))))</x:f>
      </x:c>
    </x:row>
    <x:row r="58" ht="54" customHeight="1">
      <x:c r="A58" s="16"/>
      <x:c r="B58" s="16"/>
      <x:c r="C58" s="13"/>
      <x:c r="D58" s="16"/>
      <x:c r="E58" s="16"/>
      <x:c r="F58" s="16"/>
      <x:c r="G58" s="17" t="str">
        <x:f>IF(OR(A58="",F58="",I58&lt;&gt;"Подтверждено"),"",IF(COUNTIFS('Пример ожиданий'!$A$11:$A$40,F58)&lt;&gt;1,"Проверьте ID ожидания",IF(INDEX('Пример ожиданий'!$H$11:$H$40,MATCH(F58,'Пример ожиданий'!$A$11:$A$40,0))="","",INDEX('Пример ожиданий'!$H$11:$H$40,MATCH(F58,'Пример ожиданий'!$A$11:$A$40,0)))))</x:f>
      </x:c>
      <x:c r="H58" s="16"/>
      <x:c r="I58" s="16"/>
      <x:c r="J58" s="16"/>
      <x:c r="K58" s="16"/>
      <x:c r="L58" s="14"/>
      <x:c r="M58" s="11"/>
      <x:c r="N58" s="11"/>
      <x:c r="O58" s="11"/>
      <x:c r="P58" s="14"/>
      <x:c r="Q58" s="12" t="str">
        <x:f>IF(A58="","",IF(COUNTIFS($A$11:$A$60,A58)&gt;1,"Повтор ID","Уникально"))</x:f>
      </x:c>
      <x:c r="R58" s="12" t="str">
        <x:f>IF(A58="","",IF(OR(B58="",C58&lt;&gt;1,D58="",E58="",M58=""),"Дополните опись",IF(Q58="Повтор ID","Повтор ID",IF(I58="Подтверждено",IF(OR(F58="",G58="",G58="Проверьте ID ожидания",J58="",K58="",L58="",COUNTIFS('Пример ожиданий'!$A$11:$A$40,F58,'Пример ожиданий'!$N$11:$N$40,"Основание заполнено")&lt;&gt;1,COUNTIFS('Пример ожиданий'!$A$11:$A$40,F58,'Пример ожиданий'!$G$11:$G$40,E58)&lt;&gt;1),"Не хватает основания","Связь подтверждена"),IF(OR(N58="",O58="",P58=""),"Назначьте разбор","Ожидает решения")))))</x:f>
      </x:c>
    </x:row>
    <x:row r="59" ht="54" customHeight="1">
      <x:c r="A59" s="16"/>
      <x:c r="B59" s="16"/>
      <x:c r="C59" s="13"/>
      <x:c r="D59" s="16"/>
      <x:c r="E59" s="16"/>
      <x:c r="F59" s="16"/>
      <x:c r="G59" s="17" t="str">
        <x:f>IF(OR(A59="",F59="",I59&lt;&gt;"Подтверждено"),"",IF(COUNTIFS('Пример ожиданий'!$A$11:$A$40,F59)&lt;&gt;1,"Проверьте ID ожидания",IF(INDEX('Пример ожиданий'!$H$11:$H$40,MATCH(F59,'Пример ожиданий'!$A$11:$A$40,0))="","",INDEX('Пример ожиданий'!$H$11:$H$40,MATCH(F59,'Пример ожиданий'!$A$11:$A$40,0)))))</x:f>
      </x:c>
      <x:c r="H59" s="16"/>
      <x:c r="I59" s="16"/>
      <x:c r="J59" s="16"/>
      <x:c r="K59" s="16"/>
      <x:c r="L59" s="14"/>
      <x:c r="M59" s="11"/>
      <x:c r="N59" s="11"/>
      <x:c r="O59" s="11"/>
      <x:c r="P59" s="14"/>
      <x:c r="Q59" s="12" t="str">
        <x:f>IF(A59="","",IF(COUNTIFS($A$11:$A$60,A59)&gt;1,"Повтор ID","Уникально"))</x:f>
      </x:c>
      <x:c r="R59" s="12" t="str">
        <x:f>IF(A59="","",IF(OR(B59="",C59&lt;&gt;1,D59="",E59="",M59=""),"Дополните опись",IF(Q59="Повтор ID","Повтор ID",IF(I59="Подтверждено",IF(OR(F59="",G59="",G59="Проверьте ID ожидания",J59="",K59="",L59="",COUNTIFS('Пример ожиданий'!$A$11:$A$40,F59,'Пример ожиданий'!$N$11:$N$40,"Основание заполнено")&lt;&gt;1,COUNTIFS('Пример ожиданий'!$A$11:$A$40,F59,'Пример ожиданий'!$G$11:$G$40,E59)&lt;&gt;1),"Не хватает основания","Связь подтверждена"),IF(OR(N59="",O59="",P59=""),"Назначьте разбор","Ожидает решения")))))</x:f>
      </x:c>
    </x:row>
    <x:row r="60" ht="54" customHeight="1">
      <x:c r="A60" s="16"/>
      <x:c r="B60" s="16"/>
      <x:c r="C60" s="13"/>
      <x:c r="D60" s="16"/>
      <x:c r="E60" s="16"/>
      <x:c r="F60" s="16"/>
      <x:c r="G60" s="17" t="str">
        <x:f>IF(OR(A60="",F60="",I60&lt;&gt;"Подтверждено"),"",IF(COUNTIFS('Пример ожиданий'!$A$11:$A$40,F60)&lt;&gt;1,"Проверьте ID ожидания",IF(INDEX('Пример ожиданий'!$H$11:$H$40,MATCH(F60,'Пример ожиданий'!$A$11:$A$40,0))="","",INDEX('Пример ожиданий'!$H$11:$H$40,MATCH(F60,'Пример ожиданий'!$A$11:$A$40,0)))))</x:f>
      </x:c>
      <x:c r="H60" s="16"/>
      <x:c r="I60" s="16"/>
      <x:c r="J60" s="16"/>
      <x:c r="K60" s="16"/>
      <x:c r="L60" s="14"/>
      <x:c r="M60" s="11"/>
      <x:c r="N60" s="11"/>
      <x:c r="O60" s="11"/>
      <x:c r="P60" s="14"/>
      <x:c r="Q60" s="12" t="str">
        <x:f>IF(A60="","",IF(COUNTIFS($A$11:$A$60,A60)&gt;1,"Повтор ID","Уникально"))</x:f>
      </x:c>
      <x:c r="R60" s="12" t="str">
        <x:f>IF(A60="","",IF(OR(B60="",C60&lt;&gt;1,D60="",E60="",M60=""),"Дополните опись",IF(Q60="Повтор ID","Повтор ID",IF(I60="Подтверждено",IF(OR(F60="",G60="",G60="Проверьте ID ожидания",J60="",K60="",L60="",COUNTIFS('Пример ожиданий'!$A$11:$A$40,F60,'Пример ожиданий'!$N$11:$N$40,"Основание заполнено")&lt;&gt;1,COUNTIFS('Пример ожиданий'!$A$11:$A$40,F60,'Пример ожиданий'!$G$11:$G$40,E60)&lt;&gt;1),"Не хватает основания","Связь подтверждена"),IF(OR(N60="",O60="",P60=""),"Назначьте разбор","Ожидает решения")))))</x:f>
      </x:c>
    </x:row>
    <x:row r="61" ht="25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</x:row>
  </x:sheetData>
  <x:conditionalFormatting sqref="Q11:Q60">
    <x:cfRule type="containsText" dxfId="4" priority="1" operator="containsText" text="Повтор"/>
  </x:conditionalFormatting>
  <x:conditionalFormatting sqref="R11:R60">
    <x:cfRule type="containsText" dxfId="5" priority="2" operator="containsText" text="Не хватает"/>
  </x:conditionalFormatting>
  <x:conditionalFormatting sqref="I11:I60">
    <x:cfRule type="containsText" dxfId="6" priority="3" operator="containsText" text="Кандидат"/>
  </x:conditionalFormatting>
  <x:dataValidations count="2">
    <x:dataValidation type="whole" operator="between" sqref="C11:C60">
      <x:formula1>1</x:formula1>
      <x:formula2>1</x:formula2>
    </x:dataValidation>
    <x:dataValidation type="list" sqref="I11:I60">
      <x:formula1>"Подтверждено,Кандидат,Не установлено"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95e8d50766814ceb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xSplit="1" ySplit="10" topLeftCell="B11" activePane="bottomRight" state="frozen"/>
    </x:sheetView>
  </x:sheetViews>
  <x:sheetFormatPr defaultRowHeight="15"/>
  <x:cols>
    <x:col min="1" max="1" width="19" hidden="0" customWidth="1"/>
    <x:col min="2" max="2" width="22" hidden="0" customWidth="1"/>
    <x:col min="3" max="3" width="23" hidden="0" customWidth="1"/>
    <x:col min="4" max="4" width="24" hidden="0" customWidth="1"/>
    <x:col min="5" max="5" width="23" hidden="0" customWidth="1"/>
    <x:col min="6" max="6" width="28" hidden="0" customWidth="1"/>
    <x:col min="7" max="7" width="25" hidden="0" customWidth="1"/>
    <x:col min="8" max="8" width="24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40" hidden="0" customWidth="1"/>
    <x:col min="14" max="14" width="24" hidden="0" customWidth="1"/>
    <x:col min="15" max="15" width="24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</x:row>
    <x:row r="2" ht="30" customHeight="1">
      <x:c r="A2" s="3" t="str">
        <x:v>Ожидания. Учебный пример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</x:row>
    <x:row r="3" ht="25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</x:row>
    <x:row r="4" ht="25" customHeight="1">
      <x:c r="A4" s="2" t="str">
        <x:v>Одна строка относится к одному возврату и варианту товара в конкретном кабинете.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</x:row>
    <x:row r="6" ht="25" customHeight="1">
      <x:c r="A6" s="2" t="str">
        <x:v>Количество ожидается по возврату. Количество исходного заказа не подставляйте.</x:v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</x:row>
    <x:row r="7" ht="25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</x:row>
    <x:row r="8" ht="25" customHeight="1">
      <x:c r="A8" s="2" t="str">
        <x:v>«Принято ранее» — только подтверждённые единицы из других поставок. В текущие строки их не копировать.</x:v>
      </x:c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</x:row>
    <x:row r="9" ht="25" customHeight="1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</x:row>
    <x:row r="10" ht="44" customHeight="1">
      <x:c r="A10" s="9" t="str">
        <x:v>ID ожидания</x:v>
      </x:c>
      <x:c r="B10" s="9" t="str">
        <x:v>Площадка и схема</x:v>
      </x:c>
      <x:c r="C10" s="9" t="str">
        <x:v>Кабинет</x:v>
      </x:c>
      <x:c r="D10" s="9" t="str">
        <x:v>ID возврата</x:v>
      </x:c>
      <x:c r="E10" s="9" t="str">
        <x:v>ID заказа</x:v>
      </x:c>
      <x:c r="F10" s="9" t="str">
        <x:v>Отправление / стикер</x:v>
      </x:c>
      <x:c r="G10" s="9" t="str">
        <x:v>Товар и вариант</x:v>
      </x:c>
      <x:c r="H10" s="9" t="str">
        <x:v>Владелец</x:v>
      </x:c>
      <x:c r="I10" s="9" t="str">
        <x:v>Ожидается всего, шт.</x:v>
      </x:c>
      <x:c r="J10" s="9" t="str">
        <x:v>Принято ранее, шт.</x:v>
      </x:c>
      <x:c r="K10" s="9" t="str">
        <x:v>Связано сейчас, шт.</x:v>
      </x:c>
      <x:c r="L10" s="9" t="str">
        <x:v>Не связано, шт.</x:v>
      </x:c>
      <x:c r="M10" s="9" t="str">
        <x:v>Источник и дата</x:v>
      </x:c>
      <x:c r="N10" s="9" t="str">
        <x:v>Полнота источника</x:v>
      </x:c>
      <x:c r="O10" s="9" t="str">
        <x:v>Сверка количества</x:v>
      </x:c>
    </x:row>
    <x:row r="11" ht="54" customHeight="1">
      <x:c r="A11" s="16" t="str">
        <x:v>DEMO-EA1</x:v>
      </x:c>
      <x:c r="B11" s="16" t="str">
        <x:v>Ozon FBS</x:v>
      </x:c>
      <x:c r="C11" s="16" t="str">
        <x:v>DEMO-CAB-A</x:v>
      </x:c>
      <x:c r="D11" s="16" t="str">
        <x:v>DEMO-RET-A1</x:v>
      </x:c>
      <x:c r="E11" s="16" t="str">
        <x:v>DEMO-ORDER-A1</x:v>
      </x:c>
      <x:c r="F11" s="16" t="str">
        <x:v>DEMO-POST-A1</x:v>
      </x:c>
      <x:c r="G11" s="16" t="str">
        <x:v>CUP-WHITE</x:v>
      </x:c>
      <x:c r="H11" s="16" t="str">
        <x:v>Клиент А</x:v>
      </x:c>
      <x:c r="I11" s="13" t="n">
        <x:v>2</x:v>
      </x:c>
      <x:c r="J11" s="13" t="n">
        <x:v>0</x:v>
      </x:c>
      <x:c r="K11" s="18" t="n">
        <x:f>IF(A11="","",SUMIFS('Пример разбора'!$C$11:$C$60,'Пример разбора'!$F$11:$F$60,A11,'Пример разбора'!$R$11:$R$60,"Связь подтверждена"))</x:f>
        <x:v>1</x:v>
      </x:c>
      <x:c r="L11" s="18" t="n">
        <x:f>IF(OR(A11="",NOT(ISNUMBER(I11)),NOT(ISNUMBER(J11))),"",I11-J11-K11)</x:f>
        <x:v>1</x:v>
      </x:c>
      <x:c r="M11" s="11" t="str">
        <x:v>DEMO-DOC-A, 31.10.2026 08:30 UTC</x:v>
      </x:c>
      <x:c r="N11" s="12" t="str">
        <x:f>IF(A11="","",IF(OR(COUNTIFS($A$11:$A$40,A11)&lt;&gt;1,B11="",C11="",D11="",E11="",G11="",H11="",NOT(ISNUMBER(I11)),NOT(ISNUMBER(J11)),M11=""),"Проверьте данные","Основание заполнено"))</x:f>
        <x:v>Основание заполнено</x:v>
      </x:c>
      <x:c r="O11" s="12" t="str">
        <x:f>IF(A11="","",IF(N11&lt;&gt;"Основание заполнено","Проверьте данные",IF(L11=0,"Количество сходится","Нужен разбор")))</x:f>
        <x:v>Нужен разбор</x:v>
      </x:c>
    </x:row>
    <x:row r="12" ht="54" customHeight="1">
      <x:c r="A12" s="16" t="str">
        <x:v>DEMO-EB1</x:v>
      </x:c>
      <x:c r="B12" s="16" t="str">
        <x:v>Ozon FBS</x:v>
      </x:c>
      <x:c r="C12" s="16" t="str">
        <x:v>DEMO-CAB-B</x:v>
      </x:c>
      <x:c r="D12" s="16" t="str">
        <x:v>DEMO-RET-B1</x:v>
      </x:c>
      <x:c r="E12" s="16" t="str">
        <x:v>DEMO-ORDER-B1</x:v>
      </x:c>
      <x:c r="F12" s="16" t="str">
        <x:v>DEMO-POST-B1</x:v>
      </x:c>
      <x:c r="G12" s="16" t="str">
        <x:v>CUP-WHITE</x:v>
      </x:c>
      <x:c r="H12" s="16" t="str">
        <x:v>Клиент Б</x:v>
      </x:c>
      <x:c r="I12" s="13" t="n">
        <x:v>1</x:v>
      </x:c>
      <x:c r="J12" s="13" t="n">
        <x:v>0</x:v>
      </x:c>
      <x:c r="K12" s="18" t="n">
        <x:f>IF(A12="","",SUMIFS('Пример разбора'!$C$11:$C$60,'Пример разбора'!$F$11:$F$60,A12,'Пример разбора'!$R$11:$R$60,"Связь подтверждена"))</x:f>
        <x:v>1</x:v>
      </x:c>
      <x:c r="L12" s="18" t="n">
        <x:f>IF(OR(A12="",NOT(ISNUMBER(I12)),NOT(ISNUMBER(J12))),"",I12-J12-K12)</x:f>
        <x:v>0</x:v>
      </x:c>
      <x:c r="M12" s="11" t="str">
        <x:v>DEMO-DOC-B, 31.10.2026 08:30 UTC</x:v>
      </x:c>
      <x:c r="N12" s="12" t="str">
        <x:f>IF(A12="","",IF(OR(COUNTIFS($A$11:$A$40,A12)&lt;&gt;1,B12="",C12="",D12="",E12="",G12="",H12="",NOT(ISNUMBER(I12)),NOT(ISNUMBER(J12)),M12=""),"Проверьте данные","Основание заполнено"))</x:f>
        <x:v>Основание заполнено</x:v>
      </x:c>
      <x:c r="O12" s="12" t="str">
        <x:f>IF(A12="","",IF(N12&lt;&gt;"Основание заполнено","Проверьте данные",IF(L12=0,"Количество сходится","Нужен разбор")))</x:f>
        <x:v>Количество сходится</x:v>
      </x:c>
    </x:row>
    <x:row r="13" ht="54" customHeight="1">
      <x:c r="A13" s="16" t="str">
        <x:v>DEMO-EA2</x:v>
      </x:c>
      <x:c r="B13" s="16" t="str">
        <x:v>Яндекс Маркет FBS</x:v>
      </x:c>
      <x:c r="C13" s="16" t="str">
        <x:v>DEMO-CAB-YA-A</x:v>
      </x:c>
      <x:c r="D13" s="16" t="str">
        <x:v>DEMO-RET-A2</x:v>
      </x:c>
      <x:c r="E13" s="16" t="str">
        <x:v>DEMO-ORDER-A2</x:v>
      </x:c>
      <x:c r="F13" s="16" t="str">
        <x:v>DEMO-PACK-A2</x:v>
      </x:c>
      <x:c r="G13" s="16" t="str">
        <x:v>LID-BLACK</x:v>
      </x:c>
      <x:c r="H13" s="16" t="str">
        <x:v>Клиент А</x:v>
      </x:c>
      <x:c r="I13" s="13" t="n">
        <x:v>1</x:v>
      </x:c>
      <x:c r="J13" s="13" t="n">
        <x:v>0</x:v>
      </x:c>
      <x:c r="K13" s="18" t="n">
        <x:f>IF(A13="","",SUMIFS('Пример разбора'!$C$11:$C$60,'Пример разбора'!$F$11:$F$60,A13,'Пример разбора'!$R$11:$R$60,"Связь подтверждена"))</x:f>
        <x:v>1</x:v>
      </x:c>
      <x:c r="L13" s="18" t="n">
        <x:f>IF(OR(A13="",NOT(ISNUMBER(I13)),NOT(ISNUMBER(J13))),"",I13-J13-K13)</x:f>
        <x:v>0</x:v>
      </x:c>
      <x:c r="M13" s="11" t="str">
        <x:v>DEMO-DOC-A, 31.10.2026 08:30 UTC</x:v>
      </x:c>
      <x:c r="N13" s="12" t="str">
        <x:f>IF(A13="","",IF(OR(COUNTIFS($A$11:$A$40,A13)&lt;&gt;1,B13="",C13="",D13="",E13="",G13="",H13="",NOT(ISNUMBER(I13)),NOT(ISNUMBER(J13)),M13=""),"Проверьте данные","Основание заполнено"))</x:f>
        <x:v>Основание заполнено</x:v>
      </x:c>
      <x:c r="O13" s="12" t="str">
        <x:f>IF(A13="","",IF(N13&lt;&gt;"Основание заполнено","Проверьте данные",IF(L13=0,"Количество сходится","Нужен разбор")))</x:f>
        <x:v>Количество сходится</x:v>
      </x:c>
    </x:row>
    <x:row r="14" ht="54" customHeight="1">
      <x:c r="A14" s="16" t="str">
        <x:v>DEMO-EB2</x:v>
      </x:c>
      <x:c r="B14" s="16" t="str">
        <x:v>WB FBS</x:v>
      </x:c>
      <x:c r="C14" s="16" t="str">
        <x:v>DEMO-CAB-WB-B</x:v>
      </x:c>
      <x:c r="D14" s="16" t="str">
        <x:v>DEMO-RET-B2</x:v>
      </x:c>
      <x:c r="E14" s="16" t="str">
        <x:v>DEMO-ORDER-B2</x:v>
      </x:c>
      <x:c r="F14" s="16" t="str">
        <x:v>DEMO-STB2</x:v>
      </x:c>
      <x:c r="G14" s="16" t="str">
        <x:v>TOWEL-GRAY</x:v>
      </x:c>
      <x:c r="H14" s="16" t="str">
        <x:v>Клиент Б</x:v>
      </x:c>
      <x:c r="I14" s="13" t="n">
        <x:v>1</x:v>
      </x:c>
      <x:c r="J14" s="13" t="n">
        <x:v>0</x:v>
      </x:c>
      <x:c r="K14" s="18" t="n">
        <x:f>IF(A14="","",SUMIFS('Пример разбора'!$C$11:$C$60,'Пример разбора'!$F$11:$F$60,A14,'Пример разбора'!$R$11:$R$60,"Связь подтверждена"))</x:f>
        <x:v>1</x:v>
      </x:c>
      <x:c r="L14" s="18" t="n">
        <x:f>IF(OR(A14="",NOT(ISNUMBER(I14)),NOT(ISNUMBER(J14))),"",I14-J14-K14)</x:f>
        <x:v>0</x:v>
      </x:c>
      <x:c r="M14" s="11" t="str">
        <x:v>DEMO-DOC-B, 31.10.2026 08:30 UTC</x:v>
      </x:c>
      <x:c r="N14" s="12" t="str">
        <x:f>IF(A14="","",IF(OR(COUNTIFS($A$11:$A$40,A14)&lt;&gt;1,B14="",C14="",D14="",E14="",G14="",H14="",NOT(ISNUMBER(I14)),NOT(ISNUMBER(J14)),M14=""),"Проверьте данные","Основание заполнено"))</x:f>
        <x:v>Основание заполнено</x:v>
      </x:c>
      <x:c r="O14" s="12" t="str">
        <x:f>IF(A14="","",IF(N14&lt;&gt;"Основание заполнено","Проверьте данные",IF(L14=0,"Количество сходится","Нужен разбор")))</x:f>
        <x:v>Количество сходится</x:v>
      </x:c>
    </x:row>
    <x:row r="15" ht="54" customHeight="1">
      <x:c r="A15" s="16"/>
      <x:c r="B15" s="16"/>
      <x:c r="C15" s="16"/>
      <x:c r="D15" s="16"/>
      <x:c r="E15" s="16"/>
      <x:c r="F15" s="16"/>
      <x:c r="G15" s="16"/>
      <x:c r="H15" s="16"/>
      <x:c r="I15" s="13"/>
      <x:c r="J15" s="13"/>
      <x:c r="K15" s="18" t="str">
        <x:f>IF(A15="","",SUMIFS('Пример разбора'!$C$11:$C$60,'Пример разбора'!$F$11:$F$60,A15,'Пример разбора'!$R$11:$R$60,"Связь подтверждена"))</x:f>
      </x:c>
      <x:c r="L15" s="18" t="str">
        <x:f>IF(OR(A15="",NOT(ISNUMBER(I15)),NOT(ISNUMBER(J15))),"",I15-J15-K15)</x:f>
      </x:c>
      <x:c r="M15" s="11"/>
      <x:c r="N15" s="12" t="str">
        <x:f>IF(A15="","",IF(OR(COUNTIFS($A$11:$A$40,A15)&lt;&gt;1,B15="",C15="",D15="",E15="",G15="",H15="",NOT(ISNUMBER(I15)),NOT(ISNUMBER(J15)),M15=""),"Проверьте данные","Основание заполнено"))</x:f>
      </x:c>
      <x:c r="O15" s="12" t="str">
        <x:f>IF(A15="","",IF(N15&lt;&gt;"Основание заполнено","Проверьте данные",IF(L15=0,"Количество сходится","Нужен разбор")))</x:f>
      </x:c>
    </x:row>
    <x:row r="16" ht="54" customHeight="1">
      <x:c r="A16" s="16"/>
      <x:c r="B16" s="16"/>
      <x:c r="C16" s="16"/>
      <x:c r="D16" s="16"/>
      <x:c r="E16" s="16"/>
      <x:c r="F16" s="16"/>
      <x:c r="G16" s="16"/>
      <x:c r="H16" s="16"/>
      <x:c r="I16" s="13"/>
      <x:c r="J16" s="13"/>
      <x:c r="K16" s="18" t="str">
        <x:f>IF(A16="","",SUMIFS('Пример разбора'!$C$11:$C$60,'Пример разбора'!$F$11:$F$60,A16,'Пример разбора'!$R$11:$R$60,"Связь подтверждена"))</x:f>
      </x:c>
      <x:c r="L16" s="18" t="str">
        <x:f>IF(OR(A16="",NOT(ISNUMBER(I16)),NOT(ISNUMBER(J16))),"",I16-J16-K16)</x:f>
      </x:c>
      <x:c r="M16" s="11"/>
      <x:c r="N16" s="12" t="str">
        <x:f>IF(A16="","",IF(OR(COUNTIFS($A$11:$A$40,A16)&lt;&gt;1,B16="",C16="",D16="",E16="",G16="",H16="",NOT(ISNUMBER(I16)),NOT(ISNUMBER(J16)),M16=""),"Проверьте данные","Основание заполнено"))</x:f>
      </x:c>
      <x:c r="O16" s="12" t="str">
        <x:f>IF(A16="","",IF(N16&lt;&gt;"Основание заполнено","Проверьте данные",IF(L16=0,"Количество сходится","Нужен разбор")))</x:f>
      </x:c>
    </x:row>
    <x:row r="17" ht="54" customHeight="1">
      <x:c r="A17" s="16"/>
      <x:c r="B17" s="16"/>
      <x:c r="C17" s="16"/>
      <x:c r="D17" s="16"/>
      <x:c r="E17" s="16"/>
      <x:c r="F17" s="16"/>
      <x:c r="G17" s="16"/>
      <x:c r="H17" s="16"/>
      <x:c r="I17" s="13"/>
      <x:c r="J17" s="13"/>
      <x:c r="K17" s="18" t="str">
        <x:f>IF(A17="","",SUMIFS('Пример разбора'!$C$11:$C$60,'Пример разбора'!$F$11:$F$60,A17,'Пример разбора'!$R$11:$R$60,"Связь подтверждена"))</x:f>
      </x:c>
      <x:c r="L17" s="18" t="str">
        <x:f>IF(OR(A17="",NOT(ISNUMBER(I17)),NOT(ISNUMBER(J17))),"",I17-J17-K17)</x:f>
      </x:c>
      <x:c r="M17" s="11"/>
      <x:c r="N17" s="12" t="str">
        <x:f>IF(A17="","",IF(OR(COUNTIFS($A$11:$A$40,A17)&lt;&gt;1,B17="",C17="",D17="",E17="",G17="",H17="",NOT(ISNUMBER(I17)),NOT(ISNUMBER(J17)),M17=""),"Проверьте данные","Основание заполнено"))</x:f>
      </x:c>
      <x:c r="O17" s="12" t="str">
        <x:f>IF(A17="","",IF(N17&lt;&gt;"Основание заполнено","Проверьте данные",IF(L17=0,"Количество сходится","Нужен разбор")))</x:f>
      </x:c>
    </x:row>
    <x:row r="18" ht="54" customHeight="1">
      <x:c r="A18" s="16"/>
      <x:c r="B18" s="16"/>
      <x:c r="C18" s="16"/>
      <x:c r="D18" s="16"/>
      <x:c r="E18" s="16"/>
      <x:c r="F18" s="16"/>
      <x:c r="G18" s="16"/>
      <x:c r="H18" s="16"/>
      <x:c r="I18" s="13"/>
      <x:c r="J18" s="13"/>
      <x:c r="K18" s="18" t="str">
        <x:f>IF(A18="","",SUMIFS('Пример разбора'!$C$11:$C$60,'Пример разбора'!$F$11:$F$60,A18,'Пример разбора'!$R$11:$R$60,"Связь подтверждена"))</x:f>
      </x:c>
      <x:c r="L18" s="18" t="str">
        <x:f>IF(OR(A18="",NOT(ISNUMBER(I18)),NOT(ISNUMBER(J18))),"",I18-J18-K18)</x:f>
      </x:c>
      <x:c r="M18" s="11"/>
      <x:c r="N18" s="12" t="str">
        <x:f>IF(A18="","",IF(OR(COUNTIFS($A$11:$A$40,A18)&lt;&gt;1,B18="",C18="",D18="",E18="",G18="",H18="",NOT(ISNUMBER(I18)),NOT(ISNUMBER(J18)),M18=""),"Проверьте данные","Основание заполнено"))</x:f>
      </x:c>
      <x:c r="O18" s="12" t="str">
        <x:f>IF(A18="","",IF(N18&lt;&gt;"Основание заполнено","Проверьте данные",IF(L18=0,"Количество сходится","Нужен разбор")))</x:f>
      </x:c>
    </x:row>
    <x:row r="19" ht="54" customHeight="1">
      <x:c r="A19" s="16"/>
      <x:c r="B19" s="16"/>
      <x:c r="C19" s="16"/>
      <x:c r="D19" s="16"/>
      <x:c r="E19" s="16"/>
      <x:c r="F19" s="16"/>
      <x:c r="G19" s="16"/>
      <x:c r="H19" s="16"/>
      <x:c r="I19" s="13"/>
      <x:c r="J19" s="13"/>
      <x:c r="K19" s="18" t="str">
        <x:f>IF(A19="","",SUMIFS('Пример разбора'!$C$11:$C$60,'Пример разбора'!$F$11:$F$60,A19,'Пример разбора'!$R$11:$R$60,"Связь подтверждена"))</x:f>
      </x:c>
      <x:c r="L19" s="18" t="str">
        <x:f>IF(OR(A19="",NOT(ISNUMBER(I19)),NOT(ISNUMBER(J19))),"",I19-J19-K19)</x:f>
      </x:c>
      <x:c r="M19" s="11"/>
      <x:c r="N19" s="12" t="str">
        <x:f>IF(A19="","",IF(OR(COUNTIFS($A$11:$A$40,A19)&lt;&gt;1,B19="",C19="",D19="",E19="",G19="",H19="",NOT(ISNUMBER(I19)),NOT(ISNUMBER(J19)),M19=""),"Проверьте данные","Основание заполнено"))</x:f>
      </x:c>
      <x:c r="O19" s="12" t="str">
        <x:f>IF(A19="","",IF(N19&lt;&gt;"Основание заполнено","Проверьте данные",IF(L19=0,"Количество сходится","Нужен разбор")))</x:f>
      </x:c>
    </x:row>
    <x:row r="20" ht="54" customHeight="1">
      <x:c r="A20" s="16"/>
      <x:c r="B20" s="16"/>
      <x:c r="C20" s="16"/>
      <x:c r="D20" s="16"/>
      <x:c r="E20" s="16"/>
      <x:c r="F20" s="16"/>
      <x:c r="G20" s="16"/>
      <x:c r="H20" s="16"/>
      <x:c r="I20" s="13"/>
      <x:c r="J20" s="13"/>
      <x:c r="K20" s="18" t="str">
        <x:f>IF(A20="","",SUMIFS('Пример разбора'!$C$11:$C$60,'Пример разбора'!$F$11:$F$60,A20,'Пример разбора'!$R$11:$R$60,"Связь подтверждена"))</x:f>
      </x:c>
      <x:c r="L20" s="18" t="str">
        <x:f>IF(OR(A20="",NOT(ISNUMBER(I20)),NOT(ISNUMBER(J20))),"",I20-J20-K20)</x:f>
      </x:c>
      <x:c r="M20" s="11"/>
      <x:c r="N20" s="12" t="str">
        <x:f>IF(A20="","",IF(OR(COUNTIFS($A$11:$A$40,A20)&lt;&gt;1,B20="",C20="",D20="",E20="",G20="",H20="",NOT(ISNUMBER(I20)),NOT(ISNUMBER(J20)),M20=""),"Проверьте данные","Основание заполнено"))</x:f>
      </x:c>
      <x:c r="O20" s="12" t="str">
        <x:f>IF(A20="","",IF(N20&lt;&gt;"Основание заполнено","Проверьте данные",IF(L20=0,"Количество сходится","Нужен разбор")))</x:f>
      </x:c>
    </x:row>
    <x:row r="21" ht="54" customHeight="1">
      <x:c r="A21" s="16"/>
      <x:c r="B21" s="16"/>
      <x:c r="C21" s="16"/>
      <x:c r="D21" s="16"/>
      <x:c r="E21" s="16"/>
      <x:c r="F21" s="16"/>
      <x:c r="G21" s="16"/>
      <x:c r="H21" s="16"/>
      <x:c r="I21" s="13"/>
      <x:c r="J21" s="13"/>
      <x:c r="K21" s="18" t="str">
        <x:f>IF(A21="","",SUMIFS('Пример разбора'!$C$11:$C$60,'Пример разбора'!$F$11:$F$60,A21,'Пример разбора'!$R$11:$R$60,"Связь подтверждена"))</x:f>
      </x:c>
      <x:c r="L21" s="18" t="str">
        <x:f>IF(OR(A21="",NOT(ISNUMBER(I21)),NOT(ISNUMBER(J21))),"",I21-J21-K21)</x:f>
      </x:c>
      <x:c r="M21" s="11"/>
      <x:c r="N21" s="12" t="str">
        <x:f>IF(A21="","",IF(OR(COUNTIFS($A$11:$A$40,A21)&lt;&gt;1,B21="",C21="",D21="",E21="",G21="",H21="",NOT(ISNUMBER(I21)),NOT(ISNUMBER(J21)),M21=""),"Проверьте данные","Основание заполнено"))</x:f>
      </x:c>
      <x:c r="O21" s="12" t="str">
        <x:f>IF(A21="","",IF(N21&lt;&gt;"Основание заполнено","Проверьте данные",IF(L21=0,"Количество сходится","Нужен разбор")))</x:f>
      </x:c>
    </x:row>
    <x:row r="22" ht="54" customHeight="1">
      <x:c r="A22" s="16"/>
      <x:c r="B22" s="16"/>
      <x:c r="C22" s="16"/>
      <x:c r="D22" s="16"/>
      <x:c r="E22" s="16"/>
      <x:c r="F22" s="16"/>
      <x:c r="G22" s="16"/>
      <x:c r="H22" s="16"/>
      <x:c r="I22" s="13"/>
      <x:c r="J22" s="13"/>
      <x:c r="K22" s="18" t="str">
        <x:f>IF(A22="","",SUMIFS('Пример разбора'!$C$11:$C$60,'Пример разбора'!$F$11:$F$60,A22,'Пример разбора'!$R$11:$R$60,"Связь подтверждена"))</x:f>
      </x:c>
      <x:c r="L22" s="18" t="str">
        <x:f>IF(OR(A22="",NOT(ISNUMBER(I22)),NOT(ISNUMBER(J22))),"",I22-J22-K22)</x:f>
      </x:c>
      <x:c r="M22" s="11"/>
      <x:c r="N22" s="12" t="str">
        <x:f>IF(A22="","",IF(OR(COUNTIFS($A$11:$A$40,A22)&lt;&gt;1,B22="",C22="",D22="",E22="",G22="",H22="",NOT(ISNUMBER(I22)),NOT(ISNUMBER(J22)),M22=""),"Проверьте данные","Основание заполнено"))</x:f>
      </x:c>
      <x:c r="O22" s="12" t="str">
        <x:f>IF(A22="","",IF(N22&lt;&gt;"Основание заполнено","Проверьте данные",IF(L22=0,"Количество сходится","Нужен разбор")))</x:f>
      </x:c>
    </x:row>
    <x:row r="23" ht="54" customHeight="1">
      <x:c r="A23" s="16"/>
      <x:c r="B23" s="16"/>
      <x:c r="C23" s="16"/>
      <x:c r="D23" s="16"/>
      <x:c r="E23" s="16"/>
      <x:c r="F23" s="16"/>
      <x:c r="G23" s="16"/>
      <x:c r="H23" s="16"/>
      <x:c r="I23" s="13"/>
      <x:c r="J23" s="13"/>
      <x:c r="K23" s="18" t="str">
        <x:f>IF(A23="","",SUMIFS('Пример разбора'!$C$11:$C$60,'Пример разбора'!$F$11:$F$60,A23,'Пример разбора'!$R$11:$R$60,"Связь подтверждена"))</x:f>
      </x:c>
      <x:c r="L23" s="18" t="str">
        <x:f>IF(OR(A23="",NOT(ISNUMBER(I23)),NOT(ISNUMBER(J23))),"",I23-J23-K23)</x:f>
      </x:c>
      <x:c r="M23" s="11"/>
      <x:c r="N23" s="12" t="str">
        <x:f>IF(A23="","",IF(OR(COUNTIFS($A$11:$A$40,A23)&lt;&gt;1,B23="",C23="",D23="",E23="",G23="",H23="",NOT(ISNUMBER(I23)),NOT(ISNUMBER(J23)),M23=""),"Проверьте данные","Основание заполнено"))</x:f>
      </x:c>
      <x:c r="O23" s="12" t="str">
        <x:f>IF(A23="","",IF(N23&lt;&gt;"Основание заполнено","Проверьте данные",IF(L23=0,"Количество сходится","Нужен разбор")))</x:f>
      </x:c>
    </x:row>
    <x:row r="24" ht="54" customHeight="1">
      <x:c r="A24" s="16"/>
      <x:c r="B24" s="16"/>
      <x:c r="C24" s="16"/>
      <x:c r="D24" s="16"/>
      <x:c r="E24" s="16"/>
      <x:c r="F24" s="16"/>
      <x:c r="G24" s="16"/>
      <x:c r="H24" s="16"/>
      <x:c r="I24" s="13"/>
      <x:c r="J24" s="13"/>
      <x:c r="K24" s="18" t="str">
        <x:f>IF(A24="","",SUMIFS('Пример разбора'!$C$11:$C$60,'Пример разбора'!$F$11:$F$60,A24,'Пример разбора'!$R$11:$R$60,"Связь подтверждена"))</x:f>
      </x:c>
      <x:c r="L24" s="18" t="str">
        <x:f>IF(OR(A24="",NOT(ISNUMBER(I24)),NOT(ISNUMBER(J24))),"",I24-J24-K24)</x:f>
      </x:c>
      <x:c r="M24" s="11"/>
      <x:c r="N24" s="12" t="str">
        <x:f>IF(A24="","",IF(OR(COUNTIFS($A$11:$A$40,A24)&lt;&gt;1,B24="",C24="",D24="",E24="",G24="",H24="",NOT(ISNUMBER(I24)),NOT(ISNUMBER(J24)),M24=""),"Проверьте данные","Основание заполнено"))</x:f>
      </x:c>
      <x:c r="O24" s="12" t="str">
        <x:f>IF(A24="","",IF(N24&lt;&gt;"Основание заполнено","Проверьте данные",IF(L24=0,"Количество сходится","Нужен разбор")))</x:f>
      </x:c>
    </x:row>
    <x:row r="25" ht="54" customHeight="1">
      <x:c r="A25" s="16"/>
      <x:c r="B25" s="16"/>
      <x:c r="C25" s="16"/>
      <x:c r="D25" s="16"/>
      <x:c r="E25" s="16"/>
      <x:c r="F25" s="16"/>
      <x:c r="G25" s="16"/>
      <x:c r="H25" s="16"/>
      <x:c r="I25" s="13"/>
      <x:c r="J25" s="13"/>
      <x:c r="K25" s="18" t="str">
        <x:f>IF(A25="","",SUMIFS('Пример разбора'!$C$11:$C$60,'Пример разбора'!$F$11:$F$60,A25,'Пример разбора'!$R$11:$R$60,"Связь подтверждена"))</x:f>
      </x:c>
      <x:c r="L25" s="18" t="str">
        <x:f>IF(OR(A25="",NOT(ISNUMBER(I25)),NOT(ISNUMBER(J25))),"",I25-J25-K25)</x:f>
      </x:c>
      <x:c r="M25" s="11"/>
      <x:c r="N25" s="12" t="str">
        <x:f>IF(A25="","",IF(OR(COUNTIFS($A$11:$A$40,A25)&lt;&gt;1,B25="",C25="",D25="",E25="",G25="",H25="",NOT(ISNUMBER(I25)),NOT(ISNUMBER(J25)),M25=""),"Проверьте данные","Основание заполнено"))</x:f>
      </x:c>
      <x:c r="O25" s="12" t="str">
        <x:f>IF(A25="","",IF(N25&lt;&gt;"Основание заполнено","Проверьте данные",IF(L25=0,"Количество сходится","Нужен разбор")))</x:f>
      </x:c>
    </x:row>
    <x:row r="26" ht="54" customHeight="1">
      <x:c r="A26" s="16"/>
      <x:c r="B26" s="16"/>
      <x:c r="C26" s="16"/>
      <x:c r="D26" s="16"/>
      <x:c r="E26" s="16"/>
      <x:c r="F26" s="16"/>
      <x:c r="G26" s="16"/>
      <x:c r="H26" s="16"/>
      <x:c r="I26" s="13"/>
      <x:c r="J26" s="13"/>
      <x:c r="K26" s="18" t="str">
        <x:f>IF(A26="","",SUMIFS('Пример разбора'!$C$11:$C$60,'Пример разбора'!$F$11:$F$60,A26,'Пример разбора'!$R$11:$R$60,"Связь подтверждена"))</x:f>
      </x:c>
      <x:c r="L26" s="18" t="str">
        <x:f>IF(OR(A26="",NOT(ISNUMBER(I26)),NOT(ISNUMBER(J26))),"",I26-J26-K26)</x:f>
      </x:c>
      <x:c r="M26" s="11"/>
      <x:c r="N26" s="12" t="str">
        <x:f>IF(A26="","",IF(OR(COUNTIFS($A$11:$A$40,A26)&lt;&gt;1,B26="",C26="",D26="",E26="",G26="",H26="",NOT(ISNUMBER(I26)),NOT(ISNUMBER(J26)),M26=""),"Проверьте данные","Основание заполнено"))</x:f>
      </x:c>
      <x:c r="O26" s="12" t="str">
        <x:f>IF(A26="","",IF(N26&lt;&gt;"Основание заполнено","Проверьте данные",IF(L26=0,"Количество сходится","Нужен разбор")))</x:f>
      </x:c>
    </x:row>
    <x:row r="27" ht="54" customHeight="1">
      <x:c r="A27" s="16"/>
      <x:c r="B27" s="16"/>
      <x:c r="C27" s="16"/>
      <x:c r="D27" s="16"/>
      <x:c r="E27" s="16"/>
      <x:c r="F27" s="16"/>
      <x:c r="G27" s="16"/>
      <x:c r="H27" s="16"/>
      <x:c r="I27" s="13"/>
      <x:c r="J27" s="13"/>
      <x:c r="K27" s="18" t="str">
        <x:f>IF(A27="","",SUMIFS('Пример разбора'!$C$11:$C$60,'Пример разбора'!$F$11:$F$60,A27,'Пример разбора'!$R$11:$R$60,"Связь подтверждена"))</x:f>
      </x:c>
      <x:c r="L27" s="18" t="str">
        <x:f>IF(OR(A27="",NOT(ISNUMBER(I27)),NOT(ISNUMBER(J27))),"",I27-J27-K27)</x:f>
      </x:c>
      <x:c r="M27" s="11"/>
      <x:c r="N27" s="12" t="str">
        <x:f>IF(A27="","",IF(OR(COUNTIFS($A$11:$A$40,A27)&lt;&gt;1,B27="",C27="",D27="",E27="",G27="",H27="",NOT(ISNUMBER(I27)),NOT(ISNUMBER(J27)),M27=""),"Проверьте данные","Основание заполнено"))</x:f>
      </x:c>
      <x:c r="O27" s="12" t="str">
        <x:f>IF(A27="","",IF(N27&lt;&gt;"Основание заполнено","Проверьте данные",IF(L27=0,"Количество сходится","Нужен разбор")))</x:f>
      </x:c>
    </x:row>
    <x:row r="28" ht="54" customHeight="1">
      <x:c r="A28" s="16"/>
      <x:c r="B28" s="16"/>
      <x:c r="C28" s="16"/>
      <x:c r="D28" s="16"/>
      <x:c r="E28" s="16"/>
      <x:c r="F28" s="16"/>
      <x:c r="G28" s="16"/>
      <x:c r="H28" s="16"/>
      <x:c r="I28" s="13"/>
      <x:c r="J28" s="13"/>
      <x:c r="K28" s="18" t="str">
        <x:f>IF(A28="","",SUMIFS('Пример разбора'!$C$11:$C$60,'Пример разбора'!$F$11:$F$60,A28,'Пример разбора'!$R$11:$R$60,"Связь подтверждена"))</x:f>
      </x:c>
      <x:c r="L28" s="18" t="str">
        <x:f>IF(OR(A28="",NOT(ISNUMBER(I28)),NOT(ISNUMBER(J28))),"",I28-J28-K28)</x:f>
      </x:c>
      <x:c r="M28" s="11"/>
      <x:c r="N28" s="12" t="str">
        <x:f>IF(A28="","",IF(OR(COUNTIFS($A$11:$A$40,A28)&lt;&gt;1,B28="",C28="",D28="",E28="",G28="",H28="",NOT(ISNUMBER(I28)),NOT(ISNUMBER(J28)),M28=""),"Проверьте данные","Основание заполнено"))</x:f>
      </x:c>
      <x:c r="O28" s="12" t="str">
        <x:f>IF(A28="","",IF(N28&lt;&gt;"Основание заполнено","Проверьте данные",IF(L28=0,"Количество сходится","Нужен разбор")))</x:f>
      </x:c>
    </x:row>
    <x:row r="29" ht="54" customHeight="1">
      <x:c r="A29" s="16"/>
      <x:c r="B29" s="16"/>
      <x:c r="C29" s="16"/>
      <x:c r="D29" s="16"/>
      <x:c r="E29" s="16"/>
      <x:c r="F29" s="16"/>
      <x:c r="G29" s="16"/>
      <x:c r="H29" s="16"/>
      <x:c r="I29" s="13"/>
      <x:c r="J29" s="13"/>
      <x:c r="K29" s="18" t="str">
        <x:f>IF(A29="","",SUMIFS('Пример разбора'!$C$11:$C$60,'Пример разбора'!$F$11:$F$60,A29,'Пример разбора'!$R$11:$R$60,"Связь подтверждена"))</x:f>
      </x:c>
      <x:c r="L29" s="18" t="str">
        <x:f>IF(OR(A29="",NOT(ISNUMBER(I29)),NOT(ISNUMBER(J29))),"",I29-J29-K29)</x:f>
      </x:c>
      <x:c r="M29" s="11"/>
      <x:c r="N29" s="12" t="str">
        <x:f>IF(A29="","",IF(OR(COUNTIFS($A$11:$A$40,A29)&lt;&gt;1,B29="",C29="",D29="",E29="",G29="",H29="",NOT(ISNUMBER(I29)),NOT(ISNUMBER(J29)),M29=""),"Проверьте данные","Основание заполнено"))</x:f>
      </x:c>
      <x:c r="O29" s="12" t="str">
        <x:f>IF(A29="","",IF(N29&lt;&gt;"Основание заполнено","Проверьте данные",IF(L29=0,"Количество сходится","Нужен разбор")))</x:f>
      </x:c>
    </x:row>
    <x:row r="30" ht="54" customHeight="1">
      <x:c r="A30" s="16"/>
      <x:c r="B30" s="16"/>
      <x:c r="C30" s="16"/>
      <x:c r="D30" s="16"/>
      <x:c r="E30" s="16"/>
      <x:c r="F30" s="16"/>
      <x:c r="G30" s="16"/>
      <x:c r="H30" s="16"/>
      <x:c r="I30" s="13"/>
      <x:c r="J30" s="13"/>
      <x:c r="K30" s="18" t="str">
        <x:f>IF(A30="","",SUMIFS('Пример разбора'!$C$11:$C$60,'Пример разбора'!$F$11:$F$60,A30,'Пример разбора'!$R$11:$R$60,"Связь подтверждена"))</x:f>
      </x:c>
      <x:c r="L30" s="18" t="str">
        <x:f>IF(OR(A30="",NOT(ISNUMBER(I30)),NOT(ISNUMBER(J30))),"",I30-J30-K30)</x:f>
      </x:c>
      <x:c r="M30" s="11"/>
      <x:c r="N30" s="12" t="str">
        <x:f>IF(A30="","",IF(OR(COUNTIFS($A$11:$A$40,A30)&lt;&gt;1,B30="",C30="",D30="",E30="",G30="",H30="",NOT(ISNUMBER(I30)),NOT(ISNUMBER(J30)),M30=""),"Проверьте данные","Основание заполнено"))</x:f>
      </x:c>
      <x:c r="O30" s="12" t="str">
        <x:f>IF(A30="","",IF(N30&lt;&gt;"Основание заполнено","Проверьте данные",IF(L30=0,"Количество сходится","Нужен разбор")))</x:f>
      </x:c>
    </x:row>
    <x:row r="31" ht="54" customHeight="1">
      <x:c r="A31" s="16"/>
      <x:c r="B31" s="16"/>
      <x:c r="C31" s="16"/>
      <x:c r="D31" s="16"/>
      <x:c r="E31" s="16"/>
      <x:c r="F31" s="16"/>
      <x:c r="G31" s="16"/>
      <x:c r="H31" s="16"/>
      <x:c r="I31" s="13"/>
      <x:c r="J31" s="13"/>
      <x:c r="K31" s="18" t="str">
        <x:f>IF(A31="","",SUMIFS('Пример разбора'!$C$11:$C$60,'Пример разбора'!$F$11:$F$60,A31,'Пример разбора'!$R$11:$R$60,"Связь подтверждена"))</x:f>
      </x:c>
      <x:c r="L31" s="18" t="str">
        <x:f>IF(OR(A31="",NOT(ISNUMBER(I31)),NOT(ISNUMBER(J31))),"",I31-J31-K31)</x:f>
      </x:c>
      <x:c r="M31" s="11"/>
      <x:c r="N31" s="12" t="str">
        <x:f>IF(A31="","",IF(OR(COUNTIFS($A$11:$A$40,A31)&lt;&gt;1,B31="",C31="",D31="",E31="",G31="",H31="",NOT(ISNUMBER(I31)),NOT(ISNUMBER(J31)),M31=""),"Проверьте данные","Основание заполнено"))</x:f>
      </x:c>
      <x:c r="O31" s="12" t="str">
        <x:f>IF(A31="","",IF(N31&lt;&gt;"Основание заполнено","Проверьте данные",IF(L31=0,"Количество сходится","Нужен разбор")))</x:f>
      </x:c>
    </x:row>
    <x:row r="32" ht="54" customHeight="1">
      <x:c r="A32" s="16"/>
      <x:c r="B32" s="16"/>
      <x:c r="C32" s="16"/>
      <x:c r="D32" s="16"/>
      <x:c r="E32" s="16"/>
      <x:c r="F32" s="16"/>
      <x:c r="G32" s="16"/>
      <x:c r="H32" s="16"/>
      <x:c r="I32" s="13"/>
      <x:c r="J32" s="13"/>
      <x:c r="K32" s="18" t="str">
        <x:f>IF(A32="","",SUMIFS('Пример разбора'!$C$11:$C$60,'Пример разбора'!$F$11:$F$60,A32,'Пример разбора'!$R$11:$R$60,"Связь подтверждена"))</x:f>
      </x:c>
      <x:c r="L32" s="18" t="str">
        <x:f>IF(OR(A32="",NOT(ISNUMBER(I32)),NOT(ISNUMBER(J32))),"",I32-J32-K32)</x:f>
      </x:c>
      <x:c r="M32" s="11"/>
      <x:c r="N32" s="12" t="str">
        <x:f>IF(A32="","",IF(OR(COUNTIFS($A$11:$A$40,A32)&lt;&gt;1,B32="",C32="",D32="",E32="",G32="",H32="",NOT(ISNUMBER(I32)),NOT(ISNUMBER(J32)),M32=""),"Проверьте данные","Основание заполнено"))</x:f>
      </x:c>
      <x:c r="O32" s="12" t="str">
        <x:f>IF(A32="","",IF(N32&lt;&gt;"Основание заполнено","Проверьте данные",IF(L32=0,"Количество сходится","Нужен разбор")))</x:f>
      </x:c>
    </x:row>
    <x:row r="33" ht="54" customHeight="1">
      <x:c r="A33" s="16"/>
      <x:c r="B33" s="16"/>
      <x:c r="C33" s="16"/>
      <x:c r="D33" s="16"/>
      <x:c r="E33" s="16"/>
      <x:c r="F33" s="16"/>
      <x:c r="G33" s="16"/>
      <x:c r="H33" s="16"/>
      <x:c r="I33" s="13"/>
      <x:c r="J33" s="13"/>
      <x:c r="K33" s="18" t="str">
        <x:f>IF(A33="","",SUMIFS('Пример разбора'!$C$11:$C$60,'Пример разбора'!$F$11:$F$60,A33,'Пример разбора'!$R$11:$R$60,"Связь подтверждена"))</x:f>
      </x:c>
      <x:c r="L33" s="18" t="str">
        <x:f>IF(OR(A33="",NOT(ISNUMBER(I33)),NOT(ISNUMBER(J33))),"",I33-J33-K33)</x:f>
      </x:c>
      <x:c r="M33" s="11"/>
      <x:c r="N33" s="12" t="str">
        <x:f>IF(A33="","",IF(OR(COUNTIFS($A$11:$A$40,A33)&lt;&gt;1,B33="",C33="",D33="",E33="",G33="",H33="",NOT(ISNUMBER(I33)),NOT(ISNUMBER(J33)),M33=""),"Проверьте данные","Основание заполнено"))</x:f>
      </x:c>
      <x:c r="O33" s="12" t="str">
        <x:f>IF(A33="","",IF(N33&lt;&gt;"Основание заполнено","Проверьте данные",IF(L33=0,"Количество сходится","Нужен разбор")))</x:f>
      </x:c>
    </x:row>
    <x:row r="34" ht="54" customHeight="1">
      <x:c r="A34" s="16"/>
      <x:c r="B34" s="16"/>
      <x:c r="C34" s="16"/>
      <x:c r="D34" s="16"/>
      <x:c r="E34" s="16"/>
      <x:c r="F34" s="16"/>
      <x:c r="G34" s="16"/>
      <x:c r="H34" s="16"/>
      <x:c r="I34" s="13"/>
      <x:c r="J34" s="13"/>
      <x:c r="K34" s="18" t="str">
        <x:f>IF(A34="","",SUMIFS('Пример разбора'!$C$11:$C$60,'Пример разбора'!$F$11:$F$60,A34,'Пример разбора'!$R$11:$R$60,"Связь подтверждена"))</x:f>
      </x:c>
      <x:c r="L34" s="18" t="str">
        <x:f>IF(OR(A34="",NOT(ISNUMBER(I34)),NOT(ISNUMBER(J34))),"",I34-J34-K34)</x:f>
      </x:c>
      <x:c r="M34" s="11"/>
      <x:c r="N34" s="12" t="str">
        <x:f>IF(A34="","",IF(OR(COUNTIFS($A$11:$A$40,A34)&lt;&gt;1,B34="",C34="",D34="",E34="",G34="",H34="",NOT(ISNUMBER(I34)),NOT(ISNUMBER(J34)),M34=""),"Проверьте данные","Основание заполнено"))</x:f>
      </x:c>
      <x:c r="O34" s="12" t="str">
        <x:f>IF(A34="","",IF(N34&lt;&gt;"Основание заполнено","Проверьте данные",IF(L34=0,"Количество сходится","Нужен разбор")))</x:f>
      </x:c>
    </x:row>
    <x:row r="35" ht="54" customHeight="1">
      <x:c r="A35" s="16"/>
      <x:c r="B35" s="16"/>
      <x:c r="C35" s="16"/>
      <x:c r="D35" s="16"/>
      <x:c r="E35" s="16"/>
      <x:c r="F35" s="16"/>
      <x:c r="G35" s="16"/>
      <x:c r="H35" s="16"/>
      <x:c r="I35" s="13"/>
      <x:c r="J35" s="13"/>
      <x:c r="K35" s="18" t="str">
        <x:f>IF(A35="","",SUMIFS('Пример разбора'!$C$11:$C$60,'Пример разбора'!$F$11:$F$60,A35,'Пример разбора'!$R$11:$R$60,"Связь подтверждена"))</x:f>
      </x:c>
      <x:c r="L35" s="18" t="str">
        <x:f>IF(OR(A35="",NOT(ISNUMBER(I35)),NOT(ISNUMBER(J35))),"",I35-J35-K35)</x:f>
      </x:c>
      <x:c r="M35" s="11"/>
      <x:c r="N35" s="12" t="str">
        <x:f>IF(A35="","",IF(OR(COUNTIFS($A$11:$A$40,A35)&lt;&gt;1,B35="",C35="",D35="",E35="",G35="",H35="",NOT(ISNUMBER(I35)),NOT(ISNUMBER(J35)),M35=""),"Проверьте данные","Основание заполнено"))</x:f>
      </x:c>
      <x:c r="O35" s="12" t="str">
        <x:f>IF(A35="","",IF(N35&lt;&gt;"Основание заполнено","Проверьте данные",IF(L35=0,"Количество сходится","Нужен разбор")))</x:f>
      </x:c>
    </x:row>
    <x:row r="36" ht="54" customHeight="1">
      <x:c r="A36" s="16"/>
      <x:c r="B36" s="16"/>
      <x:c r="C36" s="16"/>
      <x:c r="D36" s="16"/>
      <x:c r="E36" s="16"/>
      <x:c r="F36" s="16"/>
      <x:c r="G36" s="16"/>
      <x:c r="H36" s="16"/>
      <x:c r="I36" s="13"/>
      <x:c r="J36" s="13"/>
      <x:c r="K36" s="18" t="str">
        <x:f>IF(A36="","",SUMIFS('Пример разбора'!$C$11:$C$60,'Пример разбора'!$F$11:$F$60,A36,'Пример разбора'!$R$11:$R$60,"Связь подтверждена"))</x:f>
      </x:c>
      <x:c r="L36" s="18" t="str">
        <x:f>IF(OR(A36="",NOT(ISNUMBER(I36)),NOT(ISNUMBER(J36))),"",I36-J36-K36)</x:f>
      </x:c>
      <x:c r="M36" s="11"/>
      <x:c r="N36" s="12" t="str">
        <x:f>IF(A36="","",IF(OR(COUNTIFS($A$11:$A$40,A36)&lt;&gt;1,B36="",C36="",D36="",E36="",G36="",H36="",NOT(ISNUMBER(I36)),NOT(ISNUMBER(J36)),M36=""),"Проверьте данные","Основание заполнено"))</x:f>
      </x:c>
      <x:c r="O36" s="12" t="str">
        <x:f>IF(A36="","",IF(N36&lt;&gt;"Основание заполнено","Проверьте данные",IF(L36=0,"Количество сходится","Нужен разбор")))</x:f>
      </x:c>
    </x:row>
    <x:row r="37" ht="54" customHeight="1">
      <x:c r="A37" s="16"/>
      <x:c r="B37" s="16"/>
      <x:c r="C37" s="16"/>
      <x:c r="D37" s="16"/>
      <x:c r="E37" s="16"/>
      <x:c r="F37" s="16"/>
      <x:c r="G37" s="16"/>
      <x:c r="H37" s="16"/>
      <x:c r="I37" s="13"/>
      <x:c r="J37" s="13"/>
      <x:c r="K37" s="18" t="str">
        <x:f>IF(A37="","",SUMIFS('Пример разбора'!$C$11:$C$60,'Пример разбора'!$F$11:$F$60,A37,'Пример разбора'!$R$11:$R$60,"Связь подтверждена"))</x:f>
      </x:c>
      <x:c r="L37" s="18" t="str">
        <x:f>IF(OR(A37="",NOT(ISNUMBER(I37)),NOT(ISNUMBER(J37))),"",I37-J37-K37)</x:f>
      </x:c>
      <x:c r="M37" s="11"/>
      <x:c r="N37" s="12" t="str">
        <x:f>IF(A37="","",IF(OR(COUNTIFS($A$11:$A$40,A37)&lt;&gt;1,B37="",C37="",D37="",E37="",G37="",H37="",NOT(ISNUMBER(I37)),NOT(ISNUMBER(J37)),M37=""),"Проверьте данные","Основание заполнено"))</x:f>
      </x:c>
      <x:c r="O37" s="12" t="str">
        <x:f>IF(A37="","",IF(N37&lt;&gt;"Основание заполнено","Проверьте данные",IF(L37=0,"Количество сходится","Нужен разбор")))</x:f>
      </x:c>
    </x:row>
    <x:row r="38" ht="54" customHeight="1">
      <x:c r="A38" s="16"/>
      <x:c r="B38" s="16"/>
      <x:c r="C38" s="16"/>
      <x:c r="D38" s="16"/>
      <x:c r="E38" s="16"/>
      <x:c r="F38" s="16"/>
      <x:c r="G38" s="16"/>
      <x:c r="H38" s="16"/>
      <x:c r="I38" s="13"/>
      <x:c r="J38" s="13"/>
      <x:c r="K38" s="18" t="str">
        <x:f>IF(A38="","",SUMIFS('Пример разбора'!$C$11:$C$60,'Пример разбора'!$F$11:$F$60,A38,'Пример разбора'!$R$11:$R$60,"Связь подтверждена"))</x:f>
      </x:c>
      <x:c r="L38" s="18" t="str">
        <x:f>IF(OR(A38="",NOT(ISNUMBER(I38)),NOT(ISNUMBER(J38))),"",I38-J38-K38)</x:f>
      </x:c>
      <x:c r="M38" s="11"/>
      <x:c r="N38" s="12" t="str">
        <x:f>IF(A38="","",IF(OR(COUNTIFS($A$11:$A$40,A38)&lt;&gt;1,B38="",C38="",D38="",E38="",G38="",H38="",NOT(ISNUMBER(I38)),NOT(ISNUMBER(J38)),M38=""),"Проверьте данные","Основание заполнено"))</x:f>
      </x:c>
      <x:c r="O38" s="12" t="str">
        <x:f>IF(A38="","",IF(N38&lt;&gt;"Основание заполнено","Проверьте данные",IF(L38=0,"Количество сходится","Нужен разбор")))</x:f>
      </x:c>
    </x:row>
    <x:row r="39" ht="54" customHeight="1">
      <x:c r="A39" s="16"/>
      <x:c r="B39" s="16"/>
      <x:c r="C39" s="16"/>
      <x:c r="D39" s="16"/>
      <x:c r="E39" s="16"/>
      <x:c r="F39" s="16"/>
      <x:c r="G39" s="16"/>
      <x:c r="H39" s="16"/>
      <x:c r="I39" s="13"/>
      <x:c r="J39" s="13"/>
      <x:c r="K39" s="18" t="str">
        <x:f>IF(A39="","",SUMIFS('Пример разбора'!$C$11:$C$60,'Пример разбора'!$F$11:$F$60,A39,'Пример разбора'!$R$11:$R$60,"Связь подтверждена"))</x:f>
      </x:c>
      <x:c r="L39" s="18" t="str">
        <x:f>IF(OR(A39="",NOT(ISNUMBER(I39)),NOT(ISNUMBER(J39))),"",I39-J39-K39)</x:f>
      </x:c>
      <x:c r="M39" s="11"/>
      <x:c r="N39" s="12" t="str">
        <x:f>IF(A39="","",IF(OR(COUNTIFS($A$11:$A$40,A39)&lt;&gt;1,B39="",C39="",D39="",E39="",G39="",H39="",NOT(ISNUMBER(I39)),NOT(ISNUMBER(J39)),M39=""),"Проверьте данные","Основание заполнено"))</x:f>
      </x:c>
      <x:c r="O39" s="12" t="str">
        <x:f>IF(A39="","",IF(N39&lt;&gt;"Основание заполнено","Проверьте данные",IF(L39=0,"Количество сходится","Нужен разбор")))</x:f>
      </x:c>
    </x:row>
    <x:row r="40" ht="54" customHeight="1">
      <x:c r="A40" s="16"/>
      <x:c r="B40" s="16"/>
      <x:c r="C40" s="16"/>
      <x:c r="D40" s="16"/>
      <x:c r="E40" s="16"/>
      <x:c r="F40" s="16"/>
      <x:c r="G40" s="16"/>
      <x:c r="H40" s="16"/>
      <x:c r="I40" s="13"/>
      <x:c r="J40" s="13"/>
      <x:c r="K40" s="18" t="str">
        <x:f>IF(A40="","",SUMIFS('Пример разбора'!$C$11:$C$60,'Пример разбора'!$F$11:$F$60,A40,'Пример разбора'!$R$11:$R$60,"Связь подтверждена"))</x:f>
      </x:c>
      <x:c r="L40" s="18" t="str">
        <x:f>IF(OR(A40="",NOT(ISNUMBER(I40)),NOT(ISNUMBER(J40))),"",I40-J40-K40)</x:f>
      </x:c>
      <x:c r="M40" s="11"/>
      <x:c r="N40" s="12" t="str">
        <x:f>IF(A40="","",IF(OR(COUNTIFS($A$11:$A$40,A40)&lt;&gt;1,B40="",C40="",D40="",E40="",G40="",H40="",NOT(ISNUMBER(I40)),NOT(ISNUMBER(J40)),M40=""),"Проверьте данные","Основание заполнено"))</x:f>
      </x:c>
      <x:c r="O40" s="12" t="str">
        <x:f>IF(A40="","",IF(N40&lt;&gt;"Основание заполнено","Проверьте данные",IF(L40=0,"Количество сходится","Нужен разбор")))</x:f>
      </x:c>
    </x:row>
    <x:row r="41" ht="25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</x:row>
  </x:sheetData>
  <x:conditionalFormatting sqref="L11:L40">
    <x:cfRule type="cellIs" dxfId="7" priority="1" operator="notEqual">
      <x:formula>0</x:formula>
    </x:cfRule>
  </x:conditionalFormatting>
  <x:dataValidations count="1">
    <x:dataValidation type="whole" operator="greaterThanOrEqual" sqref="I11:J40">
      <x:formula1>0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c5736603f5ea460e"/>
  </x:tableParts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</x:cols>
  <x:sheetData>
    <x:row r="1" ht="25" customHeight="1">
      <x:c r="A1" s="2"/>
      <x:c r="B1" s="2"/>
      <x:c r="C1" s="2"/>
      <x:c r="D1" s="2"/>
      <x:c r="E1" s="2"/>
      <x:c r="F1" s="2"/>
    </x:row>
    <x:row r="2" ht="30" customHeight="1">
      <x:c r="A2" s="3" t="str">
        <x:v>Как разобрать поставку</x:v>
      </x:c>
      <x:c r="B2" s="2"/>
      <x:c r="C2" s="2"/>
      <x:c r="D2" s="2"/>
      <x:c r="E2" s="2"/>
      <x:c r="F2" s="2"/>
    </x:row>
    <x:row r="3" ht="25" customHeight="1">
      <x:c r="A3" s="2"/>
      <x:c r="B3" s="2"/>
      <x:c r="C3" s="2"/>
      <x:c r="D3" s="2"/>
      <x:c r="E3" s="2"/>
      <x:c r="F3" s="2"/>
    </x:row>
    <x:row r="4" ht="25" customHeight="1">
      <x:c r="A4" s="2"/>
      <x:c r="B4" s="2"/>
      <x:c r="C4" s="2"/>
      <x:c r="D4" s="2"/>
      <x:c r="E4" s="2"/>
      <x:c r="F4" s="2"/>
    </x:row>
    <x:row r="5" ht="58" customHeight="1">
      <x:c r="A5" s="20" t="str">
        <x:v>Задача</x:v>
      </x:c>
      <x:c r="B5" s="19" t="str">
        <x:v>Восстановить связь единицы с возвратом, заказом и владельцем. Допуск к продаже оформляется после осмотра отдельно.</x:v>
      </x:c>
      <x:c r="C5" s="19"/>
      <x:c r="D5" s="19"/>
      <x:c r="E5" s="19"/>
      <x:c r="F5" s="19"/>
    </x:row>
    <x:row r="6" ht="58" customHeight="1">
      <x:c r="A6" s="20" t="str">
        <x:v>Граница инструмента</x:v>
      </x:c>
      <x:c r="B6" s="19" t="str">
        <x:v>Локальная таблица на одну поставку. Она не проводит возвраты и не меняет остатки в Skirbo или на площадке.</x:v>
      </x:c>
      <x:c r="C6" s="19"/>
      <x:c r="D6" s="19"/>
      <x:c r="E6" s="19"/>
      <x:c r="F6" s="19"/>
    </x:row>
    <x:row r="7" ht="58" customHeight="1">
      <x:c r="A7" s="20" t="str">
        <x:v>1. Зафиксируйте вход</x:v>
      </x:c>
      <x:c r="B7" s="19" t="str">
        <x:v>Присвойте ID поставке, каждому месту и каждой физической единице. Внесите независимое количество по описи.</x:v>
      </x:c>
      <x:c r="C7" s="19"/>
      <x:c r="D7" s="19"/>
      <x:c r="E7" s="19"/>
      <x:c r="F7" s="19"/>
    </x:row>
    <x:row r="8" ht="58" customHeight="1">
      <x:c r="A8" s="20" t="str">
        <x:v>2. Заполните ожидания</x:v>
      </x:c>
      <x:c r="B8" s="19" t="str">
        <x:v>Перенесите строки возвратов из доступных документов и кабинетов. Сохраните площадку, схему, кабинет, ID возврата, ID заказа, отправление, вариант и владельца.</x:v>
      </x:c>
      <x:c r="C8" s="19"/>
      <x:c r="D8" s="19"/>
      <x:c r="E8" s="19"/>
      <x:c r="F8" s="19"/>
    </x:row>
    <x:row r="9" ht="58" customHeight="1">
      <x:c r="A9" s="20" t="str">
        <x:v>3. Сохраните единицы</x:v>
      </x:c>
      <x:c r="B9" s="19" t="str">
        <x:v>В «Разборе» одна строка = одна физическая единица. Количество 1. ID единицы сохраняется при повторном сканировании.</x:v>
      </x:c>
      <x:c r="C9" s="19"/>
      <x:c r="D9" s="19"/>
      <x:c r="E9" s="19"/>
      <x:c r="F9" s="19"/>
    </x:row>
    <x:row r="10" ht="58" customHeight="1">
      <x:c r="A10" s="20" t="str">
        <x:v>4. Сопоставьте</x:v>
      </x:c>
      <x:c r="B10" s="19" t="str">
        <x:v>Подтверждённый ID ожидания введите в F. Кандидатов записывайте в H. Только после проверки источника выбирайте «Подтверждено».</x:v>
      </x:c>
      <x:c r="C10" s="19"/>
      <x:c r="D10" s="19"/>
      <x:c r="E10" s="19"/>
      <x:c r="F10" s="19"/>
    </x:row>
    <x:row r="11" ht="58" customHeight="1">
      <x:c r="A11" s="20" t="str">
        <x:v>5. Запишите основание</x:v>
      </x:c>
      <x:c r="B11" s="19" t="str">
        <x:v>Укажите доступный источник связи, проверившего и время. Владелец появляется из единственной найденной строки ожидания. Сходство товара не является основанием.</x:v>
      </x:c>
      <x:c r="C11" s="19"/>
      <x:c r="D11" s="19"/>
      <x:c r="E11" s="19"/>
      <x:c r="F11" s="19"/>
    </x:row>
    <x:row r="12" ht="58" customHeight="1">
      <x:c r="A12" s="20" t="str">
        <x:v>6. Назначьте разбор</x:v>
      </x:c>
      <x:c r="B12" s="19" t="str">
        <x:v>Для неизвестной единицы оставьте F пустым. Запишите ячейку изоляции, действие, ответственного и согласованный момент контроля.</x:v>
      </x:c>
      <x:c r="C12" s="19"/>
      <x:c r="D12" s="19"/>
      <x:c r="E12" s="19"/>
      <x:c r="F12" s="19"/>
    </x:row>
    <x:row r="13" ht="58" customHeight="1">
      <x:c r="A13" s="20" t="str">
        <x:v>7. Сверьте</x:v>
      </x:c>
      <x:c r="B13" s="19" t="str">
        <x:v>Сравните фактическое число по описи с реестром. Отдельно сверьте подтверждённые строки ожиданий и остаток ожидаемого возврата.</x:v>
      </x:c>
      <x:c r="C13" s="19"/>
      <x:c r="D13" s="19"/>
      <x:c r="E13" s="19"/>
      <x:c r="F13" s="19"/>
    </x:row>
    <x:row r="14" ht="58" customHeight="1">
      <x:c r="A14" s="20" t="str">
        <x:v>8. Передайте дальше</x:v>
      </x:c>
      <x:c r="B14" s="19" t="str">
        <x:v>Подтверждённые единицы передайте на осмотр. Неизвестные и частичные строки остаются в разборе с ответственным.</x:v>
      </x:c>
      <x:c r="C14" s="19"/>
      <x:c r="D14" s="19"/>
      <x:c r="E14" s="19"/>
      <x:c r="F14" s="19"/>
    </x:row>
    <x:row r="15" ht="58" customHeight="1">
      <x:c r="A15" s="20" t="str">
        <x:v>Формула по поставке</x:v>
      </x:c>
      <x:c r="B15" s="19" t="str">
        <x:v>Введено = сумма C. Связано = сумма C только для полноценных подтверждённых строк. Без связи = введено − связано. Повтор ID останавливает итог.</x:v>
      </x:c>
      <x:c r="C15" s="19"/>
      <x:c r="D15" s="19"/>
      <x:c r="E15" s="19"/>
      <x:c r="F15" s="19"/>
    </x:row>
    <x:row r="16" ht="58" customHeight="1">
      <x:c r="A16" s="20" t="str">
        <x:v>Формула по ожиданию</x:v>
      </x:c>
      <x:c r="B16" s="19" t="str">
        <x:v>Не связано = ожидается всего − принято ранее − связано в этой поставке. Положительное число требует выяснить местонахождение. Отрицательное — проверить дубль или исходный объём.</x:v>
      </x:c>
      <x:c r="C16" s="19"/>
      <x:c r="D16" s="19"/>
      <x:c r="E16" s="19"/>
      <x:c r="F16" s="19"/>
    </x:row>
    <x:row r="17" ht="58" customHeight="1">
      <x:c r="A17" s="20" t="str">
        <x:v>Количество</x:v>
      </x:c>
      <x:c r="B17" s="19" t="str">
        <x:v>Единица в этой книге — самостоятельная товарная единица. Части одного продаваемого набора не создают несколько комплектных единиц.</x:v>
      </x:c>
      <x:c r="C17" s="19"/>
      <x:c r="D17" s="19"/>
      <x:c r="E17" s="19"/>
      <x:c r="F17" s="19"/>
    </x:row>
    <x:row r="18" ht="58" customHeight="1">
      <x:c r="A18" s="20" t="str">
        <x:v>Стабильные ID</x:v>
      </x:c>
      <x:c r="B18" s="19" t="str">
        <x:v>Номера и коды сохраняйте текстом, включая ведущие нули. Скан — наблюдение; новая строка нужна только для новой физической единицы.</x:v>
      </x:c>
      <x:c r="C18" s="19"/>
      <x:c r="D18" s="19"/>
      <x:c r="E18" s="19"/>
      <x:c r="F18" s="19"/>
    </x:row>
    <x:row r="19" ht="58" customHeight="1">
      <x:c r="A19" s="20" t="str">
        <x:v>Принято ранее</x:v>
      </x:c>
      <x:c r="B19" s="19" t="str">
        <x:v>Вносите количество из журнала прежних приёмок той же строки возврата. Не включайте текущую поставку. Без общего журнала защита от дублей между файлами ручная.</x:v>
      </x:c>
      <x:c r="C19" s="19"/>
      <x:c r="D19" s="19"/>
      <x:c r="E19" s="19"/>
      <x:c r="F19" s="19"/>
    </x:row>
    <x:row r="20" ht="58" customHeight="1">
      <x:c r="A20" s="20" t="str">
        <x:v>Время</x:v>
      </x:c>
      <x:c r="B20" s="19" t="str">
        <x:v>В учебном примере все отметки в UTC. Для своей поставки используйте один указанный часовой пояс и сохраните исходные отметки источников.</x:v>
      </x:c>
      <x:c r="C20" s="19"/>
      <x:c r="D20" s="19"/>
      <x:c r="E20" s="19"/>
      <x:c r="F20" s="19"/>
    </x:row>
    <x:row r="21" ht="58" customHeight="1">
      <x:c r="A21" s="20" t="str">
        <x:v>Пустое и ноль</x:v>
      </x:c>
      <x:c r="B21" s="19" t="str">
        <x:v>Пустое количество значит «не установлено». Ноль значит подтверждённое отсутствие ранее принятого. Исходные количества не заполняются догадкой.</x:v>
      </x:c>
      <x:c r="C21" s="19"/>
      <x:c r="D21" s="19"/>
      <x:c r="E21" s="19"/>
      <x:c r="F21" s="19"/>
    </x:row>
    <x:row r="22" ht="58" customHeight="1">
      <x:c r="A22" s="20" t="str">
        <x:v>Вместимость</x:v>
      </x:c>
      <x:c r="B22" s="19" t="str">
        <x:v>Подготовлено 50 единиц и 30 строк ожиданий. Для большей поставки расширьте диапазоны формул, таблиц и проверок вместе.</x:v>
      </x:c>
      <x:c r="C22" s="19"/>
      <x:c r="D22" s="19"/>
      <x:c r="E22" s="19"/>
      <x:c r="F22" s="19"/>
    </x:row>
    <x:row r="23" ht="58" customHeight="1">
      <x:c r="A23" s="20" t="str">
        <x:v>Роли</x:v>
      </x:c>
      <x:c r="B23" s="19" t="str">
        <x:v>Приёмщик фиксирует факт. Менеджер восстанавливает связи. Назначенный руководитель принимает спорное решение. Контроль качества решает допуск отдельно.</x:v>
      </x:c>
      <x:c r="C23" s="19"/>
      <x:c r="D23" s="19"/>
      <x:c r="E23" s="19"/>
      <x:c r="F23" s="19"/>
    </x:row>
    <x:row r="24" ht="58" customHeight="1">
      <x:c r="A24" s="20" t="str">
        <x:v>Учебные данные</x:v>
      </x:c>
      <x:c r="B24" s="19" t="str">
        <x:v>Все DEMO-идентификаторы, клиенты, документы, часы и строки примера вымышлены. Это учебная поставка, не кейс клиента.</x:v>
      </x:c>
      <x:c r="C24" s="19"/>
      <x:c r="D24" s="19"/>
      <x:c r="E24" s="19"/>
      <x:c r="F24" s="19"/>
    </x:row>
    <x:row r="25" ht="58" customHeight="1">
      <x:c r="A25" s="20" t="str">
        <x:v>Контроль примера</x:v>
      </x:c>
      <x:c r="B25" s="19" t="str">
        <x:v>6 единиц = 4 подтверждённые + 2 неизвестные. Клиент А — 2, клиент Б — 2. По DEMO-EA1 остаётся 1. Неизвестный U03 не назначается А для совпадения сумм.</x:v>
      </x:c>
      <x:c r="C25" s="19"/>
      <x:c r="D25" s="19"/>
      <x:c r="E25" s="19"/>
      <x:c r="F25" s="19"/>
    </x:row>
    <x:row r="26" ht="58" customHeight="1">
      <x:c r="A26" s="20" t="str">
        <x:v>Ограничение проверки</x:v>
      </x:c>
      <x:c r="B26" s="19" t="str">
        <x:v>Формулы проверяют заполненность и связи по ID. Они не проверяют подлинность документа, юридического владельца или годность товара.</x:v>
      </x:c>
      <x:c r="C26" s="19"/>
      <x:c r="D26" s="19"/>
      <x:c r="E26" s="19"/>
      <x:c r="F26" s="19"/>
    </x:row>
    <x:row r="27" ht="72" customHeight="1">
      <x:c r="A27" s="20" t="str">
        <x:v>WB. Источник</x:v>
      </x:c>
      <x:c r="B27" s="19" t="str">
        <x:v>https://seller.wildberries.ru/instructions/ru/ru/material/items-labeling-in-fbs — баркод и стикер заказа различаются. Проверено 31.10.2026, публичная инструкция.</x:v>
      </x:c>
      <x:c r="C27" s="19"/>
      <x:c r="D27" s="19"/>
      <x:c r="E27" s="19"/>
      <x:c r="F27" s="19"/>
    </x:row>
    <x:row r="28" ht="72" customHeight="1">
      <x:c r="A28" s="20" t="str">
        <x:v>Яндекс. Источник</x:v>
      </x:c>
      <x:c r="B28" s="19" t="str">
        <x:v>https://yandex.ru/dev/market/partner-api/doc/ru/reference/returns/getReturn — магазин, заказ, возврат и позиции. Проверено 31.10.2026.</x:v>
      </x:c>
      <x:c r="C28" s="19"/>
      <x:c r="D28" s="19"/>
      <x:c r="E28" s="19"/>
      <x:c r="F28" s="19"/>
    </x:row>
    <x:row r="29" ht="72" customHeight="1">
      <x:c r="A29" s="20" t="str">
        <x:v>Ozon. Источник</x:v>
      </x:c>
      <x:c r="B29" s="19" t="str">
        <x:v>https://dev.ozon.ru/start/448-Spravochnik-metodov-Seller-API-dlia-Ozon-Logistiki/ — заказ, отправления, PartialReturn в Ozon Доставке. Проверено 31.10.2026.</x:v>
      </x:c>
      <x:c r="C29" s="19"/>
      <x:c r="D29" s="19"/>
      <x:c r="E29" s="19"/>
      <x:c r="F29" s="19"/>
    </x:row>
    <x:row r="30" ht="58" customHeight="1">
      <x:c r="A30" s="20" t="str">
        <x:v>Методика</x:v>
      </x:c>
      <x:c r="B30" s="19" t="str">
        <x:v>Шаблон Skirbo, MKT30-07, версия 31.10.2026. Применение схемы и доступность данных проверяются отдельно для своего кабинета.</x:v>
      </x:c>
      <x:c r="C30" s="19"/>
      <x:c r="D30" s="19"/>
      <x:c r="E30" s="19"/>
      <x:c r="F30" s="19"/>
    </x:row>
    <x:row r="31" ht="25" customHeight="1">
      <x:c r="A31" s="2"/>
      <x:c r="B31" s="2"/>
      <x:c r="C31" s="2"/>
      <x:c r="D31" s="2"/>
      <x:c r="E31" s="2"/>
      <x:c r="F31" s="2"/>
    </x:row>
    <x:row r="32" ht="25" customHeight="1">
      <x:c r="A32" s="2"/>
      <x:c r="B32" s="2"/>
      <x:c r="C32" s="2"/>
      <x:c r="D32" s="2"/>
      <x:c r="E32" s="2"/>
      <x:c r="F32" s="2"/>
    </x:row>
    <x:row r="33" ht="25" customHeight="1">
      <x:c r="A33" s="2"/>
      <x:c r="B33" s="2"/>
      <x:c r="C33" s="2"/>
      <x:c r="D33" s="2"/>
      <x:c r="E33" s="2"/>
      <x:c r="F33" s="2"/>
    </x:row>
    <x:row r="34" ht="25" customHeight="1">
      <x:c r="A34" s="2"/>
      <x:c r="B34" s="2"/>
      <x:c r="C34" s="2"/>
      <x:c r="D34" s="2"/>
      <x:c r="E34" s="2"/>
      <x:c r="F34" s="2"/>
    </x:row>
    <x:row r="35" ht="25" customHeight="1">
      <x:c r="A35" s="2"/>
      <x:c r="B35" s="2"/>
      <x:c r="C35" s="2"/>
      <x:c r="D35" s="2"/>
      <x:c r="E35" s="2"/>
      <x:c r="F35" s="2"/>
    </x:row>
    <x:row r="36" ht="25" customHeight="1">
      <x:c r="A36" s="2"/>
      <x:c r="B36" s="2"/>
      <x:c r="C36" s="2"/>
      <x:c r="D36" s="2"/>
      <x:c r="E36" s="2"/>
      <x:c r="F36" s="2"/>
    </x:row>
    <x:row r="37" ht="25" customHeight="1">
      <x:c r="A37" s="2"/>
      <x:c r="B37" s="2"/>
      <x:c r="C37" s="2"/>
      <x:c r="D37" s="2"/>
      <x:c r="E37" s="2"/>
      <x:c r="F37" s="2"/>
    </x:row>
    <x:row r="38" ht="25" customHeight="1">
      <x:c r="A38" s="2"/>
      <x:c r="B38" s="2"/>
      <x:c r="C38" s="2"/>
      <x:c r="D38" s="2"/>
      <x:c r="E38" s="2"/>
      <x:c r="F38" s="2"/>
    </x:row>
    <x:row r="39" ht="25" customHeight="1">
      <x:c r="A39" s="2"/>
      <x:c r="B39" s="2"/>
      <x:c r="C39" s="2"/>
      <x:c r="D39" s="2"/>
      <x:c r="E39" s="2"/>
      <x:c r="F39" s="2"/>
    </x:row>
    <x:row r="40" ht="25" customHeight="1">
      <x:c r="A40" s="2"/>
      <x:c r="B40" s="2"/>
      <x:c r="C40" s="2"/>
      <x:c r="D40" s="2"/>
      <x:c r="E40" s="2"/>
      <x:c r="F40" s="2"/>
    </x:row>
    <x:row r="41" ht="25" customHeight="1">
      <x:c r="A41" s="2"/>
      <x:c r="B41" s="2"/>
      <x:c r="C41" s="2"/>
      <x:c r="D41" s="2"/>
      <x:c r="E41" s="2"/>
      <x:c r="F41" s="2"/>
    </x:row>
    <x:row r="42" ht="25" customHeight="1">
      <x:c r="A42" s="2"/>
      <x:c r="B42" s="2"/>
      <x:c r="C42" s="2"/>
      <x:c r="D42" s="2"/>
      <x:c r="E42" s="2"/>
      <x:c r="F42" s="2"/>
    </x:row>
    <x:row r="43" ht="25" customHeight="1">
      <x:c r="A43" s="2"/>
      <x:c r="B43" s="2"/>
      <x:c r="C43" s="2"/>
      <x:c r="D43" s="2"/>
      <x:c r="E43" s="2"/>
      <x:c r="F43" s="2"/>
    </x:row>
    <x:row r="44" ht="25" customHeight="1">
      <x:c r="A44" s="2"/>
      <x:c r="B44" s="2"/>
      <x:c r="C44" s="2"/>
      <x:c r="D44" s="2"/>
      <x:c r="E44" s="2"/>
      <x:c r="F44" s="2"/>
    </x:row>
    <x:row r="45" ht="25" customHeight="1">
      <x:c r="A45" s="2"/>
      <x:c r="B45" s="2"/>
      <x:c r="C45" s="2"/>
      <x:c r="D45" s="2"/>
      <x:c r="E45" s="2"/>
      <x:c r="F45" s="2"/>
    </x:row>
    <x:row r="46" ht="25" customHeight="1">
      <x:c r="A46" s="2"/>
      <x:c r="B46" s="2"/>
      <x:c r="C46" s="2"/>
      <x:c r="D46" s="2"/>
      <x:c r="E46" s="2"/>
      <x:c r="F46" s="2"/>
    </x:row>
  </x:sheetData>
  <x:mergeCells>
    <x:mergeCell ref="B5:F5"/>
    <x:mergeCell ref="B6:F6"/>
    <x:mergeCell ref="B7:F7"/>
    <x:mergeCell ref="B8:F8"/>
    <x:mergeCell ref="B9:F9"/>
    <x:mergeCell ref="B10:F10"/>
    <x:mergeCell ref="B11:F11"/>
    <x:mergeCell ref="B12:F12"/>
    <x:mergeCell ref="B13:F13"/>
    <x:mergeCell ref="B14:F14"/>
    <x:mergeCell ref="B15:F15"/>
    <x:mergeCell ref="B16:F16"/>
    <x:mergeCell ref="B17:F17"/>
    <x:mergeCell ref="B18:F18"/>
    <x:mergeCell ref="B19:F19"/>
    <x:mergeCell ref="B20:F20"/>
    <x:mergeCell ref="B21:F21"/>
    <x:mergeCell ref="B22:F22"/>
    <x:mergeCell ref="B23:F23"/>
    <x:mergeCell ref="B24:F24"/>
    <x:mergeCell ref="B25:F25"/>
    <x:mergeCell ref="B26:F26"/>
    <x:mergeCell ref="B27:F27"/>
    <x:mergeCell ref="B28:F28"/>
    <x:mergeCell ref="B29:F29"/>
    <x:mergeCell ref="B30:F30"/>
  </x:mergeCells>
  <x:pageMargins left="0.7" right="0.7" top="0.75" bottom="0.75" header="0.3" footer="0.3"/>
</x:worksheet>
</file>